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8" activeTab="1"/>
  </bookViews>
  <sheets>
    <sheet name="цифры" sheetId="1" r:id="rId1"/>
    <sheet name="Титул парковки" sheetId="2" r:id="rId2"/>
  </sheets>
  <definedNames>
    <definedName name="_xlnm.Print_Area" localSheetId="1">'Титул парковки'!$A$1:$F$205</definedName>
    <definedName name="Excel_BuiltIn_Print_Area_1">#REF!</definedName>
    <definedName name="Excel_BuiltIn_Print_Area_1_1">#REF!</definedName>
    <definedName name="Excel_BuiltIn_Print_Area_2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<sst xmlns="http://schemas.openxmlformats.org/spreadsheetml/2006/main" count="388" uniqueCount="207">
  <si>
    <t>Таблица 3.1.11.</t>
  </si>
  <si>
    <t>Обустройство парковочных мест на территории СВАО в 2012 году</t>
  </si>
  <si>
    <t>Район</t>
  </si>
  <si>
    <t>Кол-во машиномест на территории района на 01.01.2012, шт.</t>
  </si>
  <si>
    <t>Программа обустройства 2012 года</t>
  </si>
  <si>
    <t>Кол-во машиномест</t>
  </si>
  <si>
    <t>Площадь, кв.м</t>
  </si>
  <si>
    <t>Объем финансирования, тыс.руб.</t>
  </si>
  <si>
    <t>Алексеевский</t>
  </si>
  <si>
    <t>Алтуфьевский</t>
  </si>
  <si>
    <t>Бабушкинский</t>
  </si>
  <si>
    <t>Бибирево</t>
  </si>
  <si>
    <t>Бутырский</t>
  </si>
  <si>
    <t>Лианозово</t>
  </si>
  <si>
    <t>Лосиноостровский</t>
  </si>
  <si>
    <t>Марфино</t>
  </si>
  <si>
    <t>Марьина Роща</t>
  </si>
  <si>
    <t>Останкинский</t>
  </si>
  <si>
    <t>Отрадное</t>
  </si>
  <si>
    <t xml:space="preserve">Ростокино </t>
  </si>
  <si>
    <t>Свиблово</t>
  </si>
  <si>
    <t>Северный</t>
  </si>
  <si>
    <t>Северное Медведково</t>
  </si>
  <si>
    <t>Южное Медведково</t>
  </si>
  <si>
    <t>Ярославский</t>
  </si>
  <si>
    <t>Итого по СВАО:</t>
  </si>
  <si>
    <t>УТВЕРЖДАЮ</t>
  </si>
  <si>
    <t>Префект СВАО г. Москвы</t>
  </si>
  <si>
    <t>________________ В.Ю.Виноградов</t>
  </si>
  <si>
    <t>«____» ______________ 2011</t>
  </si>
  <si>
    <t>Адресный титульный список по программе «Развитие транспортной системы»</t>
  </si>
  <si>
    <t xml:space="preserve">Вид работ: обустройство парковочных мест на дворовых территориях на 2012 год в Северо-Восточном административном округе </t>
  </si>
  <si>
    <t>№ п/п</t>
  </si>
  <si>
    <t>Адрес двора</t>
  </si>
  <si>
    <t>Вид парковки</t>
  </si>
  <si>
    <t>Количество машиномест</t>
  </si>
  <si>
    <t>Площадь</t>
  </si>
  <si>
    <t>Затраты всего:</t>
  </si>
  <si>
    <t>экологическая, асфальт, др.</t>
  </si>
  <si>
    <t>шт.</t>
  </si>
  <si>
    <t>кв.м.</t>
  </si>
  <si>
    <t>тыс.руб.</t>
  </si>
  <si>
    <t>пр. Мира, д. 182</t>
  </si>
  <si>
    <t>асфальт</t>
  </si>
  <si>
    <t>пр. Мира, д. 182, корп. 2</t>
  </si>
  <si>
    <t>пр. Мира, д. 182, корп. 3</t>
  </si>
  <si>
    <t>Б. Галушкина, д. 12</t>
  </si>
  <si>
    <t>Итого по району:</t>
  </si>
  <si>
    <t>Путевой пр., д. 26к.2</t>
  </si>
  <si>
    <t>Путевой пр., д. 30</t>
  </si>
  <si>
    <t>Путевой пр., д. 38</t>
  </si>
  <si>
    <t>Путевой пр., д. 34</t>
  </si>
  <si>
    <t>пр. Черского д. 5</t>
  </si>
  <si>
    <t>Стандартная ул., д. 9 к.1</t>
  </si>
  <si>
    <t>Стандартная ул., д. 9 к.2</t>
  </si>
  <si>
    <t>Менжинского ул.,22</t>
  </si>
  <si>
    <t>Верхоянская ул.,6</t>
  </si>
  <si>
    <t>Белозерская, 3</t>
  </si>
  <si>
    <t>Корнейчука, 30</t>
  </si>
  <si>
    <t>Коненкова, 6а</t>
  </si>
  <si>
    <t>Пришвина, 19</t>
  </si>
  <si>
    <t>Белозерская, 1А</t>
  </si>
  <si>
    <t>Мурановская, 7Б</t>
  </si>
  <si>
    <t>Корнейчука, 46</t>
  </si>
  <si>
    <t>Плещеева, 11</t>
  </si>
  <si>
    <t>Плещеева, 3</t>
  </si>
  <si>
    <t>Мурановская, 13Б</t>
  </si>
  <si>
    <t>Мурановская, 15</t>
  </si>
  <si>
    <t>Плещеева, 24</t>
  </si>
  <si>
    <t>Лескова, 23</t>
  </si>
  <si>
    <t>Корнейчука,54А</t>
  </si>
  <si>
    <t>Лескова, 3А</t>
  </si>
  <si>
    <t>Алтуфьевское шосс,86</t>
  </si>
  <si>
    <t>Коненкова, 10</t>
  </si>
  <si>
    <t>ул. Милашенкова, д. 1</t>
  </si>
  <si>
    <t>ул. Руставели, д. 4, к. 1,2</t>
  </si>
  <si>
    <t>ул. Милашенкова, д. 8</t>
  </si>
  <si>
    <t>ул. Яблочкова, д. 18</t>
  </si>
  <si>
    <t>ул. Фонвизина д. 10</t>
  </si>
  <si>
    <t>ул. Гончарова д. 10А</t>
  </si>
  <si>
    <t>ул. Яблочкова д. 43 В</t>
  </si>
  <si>
    <t>ул. Яблочкова д. 29</t>
  </si>
  <si>
    <t>ул. Фонвизина д. 2, 4 А</t>
  </si>
  <si>
    <t>ул. Гончарова д.13( проезд )</t>
  </si>
  <si>
    <t>ул. Гончарова д. 17 А , к. 3 (проезд)</t>
  </si>
  <si>
    <t>Абрамцевская ул.,д.5</t>
  </si>
  <si>
    <t>Абрамцевская ул.,д.6</t>
  </si>
  <si>
    <t>Алтуфьевское ш., д.83</t>
  </si>
  <si>
    <t>Алтуфьевское ш., д.97</t>
  </si>
  <si>
    <t>Алтуфьевское ш., д.97 к.1</t>
  </si>
  <si>
    <t>Алтуфьевское ш., д.97 к.2</t>
  </si>
  <si>
    <t>Илимская ул., д.5</t>
  </si>
  <si>
    <t>Новгородская ул., д.10</t>
  </si>
  <si>
    <t>Новгородская ул., д.10 к.1</t>
  </si>
  <si>
    <t>Новгородская ул., д.14</t>
  </si>
  <si>
    <t>Новгородская ул., д.16 к.1</t>
  </si>
  <si>
    <t>Новгородская ул., д.19 к.1</t>
  </si>
  <si>
    <t>ул.Тайнинская д.17 к.1</t>
  </si>
  <si>
    <t>ул.Малыгина д.9</t>
  </si>
  <si>
    <t>ул.Стартовая д.5 к.2; д.7 к.1</t>
  </si>
  <si>
    <t>ул.Стартовая д.21</t>
  </si>
  <si>
    <t>ул.Стартовая д.35</t>
  </si>
  <si>
    <t>ул.1-я Напрудная д.9</t>
  </si>
  <si>
    <t>ул.1-я Напрудная д.34</t>
  </si>
  <si>
    <t>ул.Малыгина д.5 к.1,2; ул.Норильская д.8</t>
  </si>
  <si>
    <t>ул.Стартовая д.31</t>
  </si>
  <si>
    <t>Янтарный пр. д.21</t>
  </si>
  <si>
    <t>Анадырский пр. д.77</t>
  </si>
  <si>
    <t>ул.Тайнинская д.17 к.2</t>
  </si>
  <si>
    <t>ул.Стартовая д.39</t>
  </si>
  <si>
    <t>ул.Стартовая д.25,д.27 кор.2</t>
  </si>
  <si>
    <t>ул.Тайнинская д.26</t>
  </si>
  <si>
    <t>Анадырский пр. д.63</t>
  </si>
  <si>
    <t>ул.Малыгина д.18 к.1,2</t>
  </si>
  <si>
    <t>ул.Челюскинская д.6 к.2</t>
  </si>
  <si>
    <t>ул.Стартовая д.7</t>
  </si>
  <si>
    <t>ул.Л.Бабушкина д.42</t>
  </si>
  <si>
    <t>ул.1-я Напрудная д.7</t>
  </si>
  <si>
    <t>ул.Стартовая д.11</t>
  </si>
  <si>
    <t>Анадырский пр. д.67</t>
  </si>
  <si>
    <t>ул.1-я Напрудная д.3</t>
  </si>
  <si>
    <t>ул.Стартовая  д.17</t>
  </si>
  <si>
    <t>Кашенкин луг, д. 2, корп. 1</t>
  </si>
  <si>
    <t>Б. Марфинская, д. 1, корп. 2,3,4</t>
  </si>
  <si>
    <t>ул. Сущевский вал, д.23</t>
  </si>
  <si>
    <t>экологическая</t>
  </si>
  <si>
    <t>Мурманский проезд, д. 22</t>
  </si>
  <si>
    <t>ул. Ак. Королева, д. 9, корп. 2</t>
  </si>
  <si>
    <t>ул. Годовикова, д. 3</t>
  </si>
  <si>
    <t>ул.2-я Останкинская, д.8</t>
  </si>
  <si>
    <t>ул.2-я Останкинская, д.4</t>
  </si>
  <si>
    <t>ул.Бочкова, д.5</t>
  </si>
  <si>
    <t>ул.Ак.Королева, д.3</t>
  </si>
  <si>
    <t>Звездный бульвар, д.12 корп.2</t>
  </si>
  <si>
    <t>Пр.Мира, д.81</t>
  </si>
  <si>
    <t>ул.Аргуновская, д.4</t>
  </si>
  <si>
    <t>Якушкина пр.д.5</t>
  </si>
  <si>
    <t>отрадная ул.д.5</t>
  </si>
  <si>
    <t>Отрадная ул.д.3Б</t>
  </si>
  <si>
    <t>Декабристов ул.д.22</t>
  </si>
  <si>
    <t>Якушкина пр.д.3</t>
  </si>
  <si>
    <t>Декабристов ул.д.4к.3</t>
  </si>
  <si>
    <t>Декабристов ул.д.8к.1</t>
  </si>
  <si>
    <t>Алтуфьевское ш.д.18В</t>
  </si>
  <si>
    <t>Декабристов ул.д.2к.3</t>
  </si>
  <si>
    <t>Римского-Корсакова ул.д.4</t>
  </si>
  <si>
    <t>Бестужевых ул.д.17А</t>
  </si>
  <si>
    <t>Бестужевых ул.д.3</t>
  </si>
  <si>
    <t>Санникова ул.д.15к.2</t>
  </si>
  <si>
    <t>Каргопольская ул.д.10</t>
  </si>
  <si>
    <t>Санникова ул.д.1</t>
  </si>
  <si>
    <t>Хачатуряна ул.д.7</t>
  </si>
  <si>
    <t>Каргопольская ул.д.2</t>
  </si>
  <si>
    <t>Декабристов ул.д.20к.1</t>
  </si>
  <si>
    <t>Ростокино</t>
  </si>
  <si>
    <t>Мира проспект д.185 к.1</t>
  </si>
  <si>
    <t>Мира проспект д.185 к.2</t>
  </si>
  <si>
    <t>Мира проспект д.183</t>
  </si>
  <si>
    <t>Мира проспект д.181</t>
  </si>
  <si>
    <t>Берингов проезд, 6/1-6/2</t>
  </si>
  <si>
    <t xml:space="preserve">асфальт </t>
  </si>
  <si>
    <t>Уржумская 5/1-5/2</t>
  </si>
  <si>
    <t>Уржумская 3/1-3\2</t>
  </si>
  <si>
    <t>Уржумская 3/3-3\4</t>
  </si>
  <si>
    <t>Уржумская 11/1-1/2</t>
  </si>
  <si>
    <t>9-я северная линия,д1</t>
  </si>
  <si>
    <t xml:space="preserve">экологическая </t>
  </si>
  <si>
    <t>9-я северная линия,д1,к.1</t>
  </si>
  <si>
    <t>9-я северная линия,д23,к3</t>
  </si>
  <si>
    <t>ул. Тихомирова, д. 2</t>
  </si>
  <si>
    <t>ул. Тихомирова, д. 5</t>
  </si>
  <si>
    <t>ул. Тихомирова, д. 7</t>
  </si>
  <si>
    <t>ул. Широкая, д. 23, к.2</t>
  </si>
  <si>
    <t>ул. Полярная, д. 32</t>
  </si>
  <si>
    <t>пр. Шокальского, д. 63</t>
  </si>
  <si>
    <t>Студеный пр., д. 4, к.4</t>
  </si>
  <si>
    <t>пр. Шокальского, д. 35</t>
  </si>
  <si>
    <t>ул. Северодвинская, д. 13</t>
  </si>
  <si>
    <t>Заревый пр., д. 10</t>
  </si>
  <si>
    <t>ул. Северодвинская, д. 9</t>
  </si>
  <si>
    <t>Молодцова ул.,д.3</t>
  </si>
  <si>
    <t>Молодцова ул.,д.9</t>
  </si>
  <si>
    <t>Молодцова ул.,д.19 корп.2</t>
  </si>
  <si>
    <t>Молодцова ул.,д.27 корп.2</t>
  </si>
  <si>
    <t>Молодцова ул.,д.27 корп.3</t>
  </si>
  <si>
    <t>Молодцова ул.,д.29 корп.2</t>
  </si>
  <si>
    <t>Полярная ул.,д.2 корп.1</t>
  </si>
  <si>
    <t>Полярная ул.,д.4 корп.2</t>
  </si>
  <si>
    <t>Шокальского пр.,д.1 корп.1</t>
  </si>
  <si>
    <t>Шокальского пр.,д.3 корп.1</t>
  </si>
  <si>
    <t>Шокальского пр.,д.3 корп.2</t>
  </si>
  <si>
    <t>Шокальского пр.,д.7 корп.1</t>
  </si>
  <si>
    <t>Шокальскогопр.,д.5</t>
  </si>
  <si>
    <t>Шокальского пр.,д.11</t>
  </si>
  <si>
    <t>Дежнева пр.,д.22 корп.4</t>
  </si>
  <si>
    <t>Холмогорская, д.6 к.1</t>
  </si>
  <si>
    <t>Ротерта, д.9</t>
  </si>
  <si>
    <t>Палехская, д.131</t>
  </si>
  <si>
    <t>Хибинский пр., 30 к.1</t>
  </si>
  <si>
    <t>Палехская, д.21</t>
  </si>
  <si>
    <t>Холмогорская, д.2 к.2</t>
  </si>
  <si>
    <t>ВСЕГО по СВАО:</t>
  </si>
  <si>
    <t>Заместитель префекта СВАО</t>
  </si>
  <si>
    <t>В.Ю.Фролов</t>
  </si>
  <si>
    <t>Согласовано:</t>
  </si>
  <si>
    <t>И.о. начальника АТИ по СВАО</t>
  </si>
  <si>
    <t>В.В.Понкратов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</si>
</sst>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р_._-;\-* #,##0.00_р_._-;_-* \-??_р_._-;_-@_-"/>
    <numFmt numFmtId="166" formatCode="#,##0"/>
    <numFmt numFmtId="167" formatCode="#,##0.0"/>
    <numFmt numFmtId="168" formatCode="_-* #,##0.00_р_._-;\-* #,##0.00_р_._-;_-* \-??_р_._-;_-@_-"/>
    <numFmt numFmtId="169" formatCode="0.00"/>
    <numFmt numFmtId="170" formatCode="0"/>
    <numFmt numFmtId="171" formatCode="#,##0.00"/>
    <numFmt numFmtId="172" formatCode="0%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18" fillId="4" borderId="0" applyNumberFormat="0" applyBorder="0" applyAlignment="0" applyProtection="0"/>
  </cellStyleXfs>
  <cellXfs count="11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/>
    </xf>
    <xf numFmtId="164" fontId="21" fillId="0" borderId="10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9" fillId="0" borderId="10" xfId="0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7" fontId="19" fillId="0" borderId="10" xfId="0" applyNumberFormat="1" applyFont="1" applyBorder="1" applyAlignment="1">
      <alignment horizontal="center" vertical="center" wrapText="1"/>
    </xf>
    <xf numFmtId="165" fontId="19" fillId="0" borderId="10" xfId="15" applyFont="1" applyFill="1" applyBorder="1" applyAlignment="1" applyProtection="1">
      <alignment horizontal="center" vertical="center" wrapText="1"/>
      <protection/>
    </xf>
    <xf numFmtId="166" fontId="19" fillId="0" borderId="10" xfId="0" applyNumberFormat="1" applyFont="1" applyFill="1" applyBorder="1" applyAlignment="1">
      <alignment horizontal="center" vertical="center" wrapText="1"/>
    </xf>
    <xf numFmtId="164" fontId="22" fillId="0" borderId="10" xfId="0" applyFont="1" applyBorder="1" applyAlignment="1">
      <alignment horizontal="center"/>
    </xf>
    <xf numFmtId="166" fontId="22" fillId="0" borderId="10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/>
    </xf>
    <xf numFmtId="165" fontId="22" fillId="0" borderId="10" xfId="15" applyFont="1" applyFill="1" applyBorder="1" applyAlignment="1" applyProtection="1">
      <alignment horizontal="center"/>
      <protection/>
    </xf>
    <xf numFmtId="164" fontId="22" fillId="0" borderId="0" xfId="0" applyFont="1" applyAlignment="1">
      <alignment/>
    </xf>
    <xf numFmtId="164" fontId="20" fillId="0" borderId="0" xfId="0" applyFont="1" applyAlignment="1">
      <alignment/>
    </xf>
    <xf numFmtId="164" fontId="23" fillId="0" borderId="0" xfId="0" applyFont="1" applyAlignment="1">
      <alignment wrapText="1"/>
    </xf>
    <xf numFmtId="164" fontId="24" fillId="0" borderId="0" xfId="0" applyFont="1" applyFill="1" applyAlignment="1">
      <alignment horizontal="left"/>
    </xf>
    <xf numFmtId="169" fontId="25" fillId="0" borderId="0" xfId="0" applyNumberFormat="1" applyFont="1" applyFill="1" applyAlignment="1">
      <alignment horizontal="center" vertical="center"/>
    </xf>
    <xf numFmtId="170" fontId="25" fillId="0" borderId="0" xfId="0" applyNumberFormat="1" applyFont="1" applyFill="1" applyAlignment="1">
      <alignment horizontal="center" vertical="center"/>
    </xf>
    <xf numFmtId="171" fontId="25" fillId="0" borderId="0" xfId="0" applyNumberFormat="1" applyFont="1" applyFill="1" applyAlignment="1">
      <alignment horizontal="center" vertical="center"/>
    </xf>
    <xf numFmtId="164" fontId="25" fillId="0" borderId="0" xfId="0" applyFont="1" applyFill="1" applyAlignment="1">
      <alignment/>
    </xf>
    <xf numFmtId="164" fontId="23" fillId="0" borderId="0" xfId="0" applyFont="1" applyAlignment="1">
      <alignment/>
    </xf>
    <xf numFmtId="164" fontId="26" fillId="0" borderId="0" xfId="0" applyFont="1" applyFill="1" applyAlignment="1">
      <alignment horizontal="left"/>
    </xf>
    <xf numFmtId="169" fontId="27" fillId="0" borderId="0" xfId="0" applyNumberFormat="1" applyFont="1" applyFill="1" applyAlignment="1">
      <alignment horizontal="center" vertical="center"/>
    </xf>
    <xf numFmtId="171" fontId="28" fillId="0" borderId="0" xfId="0" applyNumberFormat="1" applyFont="1" applyFill="1" applyBorder="1" applyAlignment="1">
      <alignment horizontal="left" vertical="center"/>
    </xf>
    <xf numFmtId="164" fontId="23" fillId="0" borderId="0" xfId="0" applyFont="1" applyAlignment="1">
      <alignment horizontal="center" vertical="center"/>
    </xf>
    <xf numFmtId="171" fontId="29" fillId="0" borderId="0" xfId="0" applyNumberFormat="1" applyFont="1" applyFill="1" applyAlignment="1">
      <alignment horizontal="center" vertical="center"/>
    </xf>
    <xf numFmtId="164" fontId="29" fillId="0" borderId="0" xfId="0" applyFont="1" applyFill="1" applyAlignment="1">
      <alignment horizontal="center"/>
    </xf>
    <xf numFmtId="170" fontId="27" fillId="0" borderId="0" xfId="0" applyNumberFormat="1" applyFont="1" applyFill="1" applyAlignment="1">
      <alignment horizontal="center" vertical="center"/>
    </xf>
    <xf numFmtId="171" fontId="27" fillId="0" borderId="0" xfId="0" applyNumberFormat="1" applyFont="1" applyFill="1" applyAlignment="1">
      <alignment horizontal="center" vertical="center"/>
    </xf>
    <xf numFmtId="164" fontId="28" fillId="0" borderId="0" xfId="0" applyFont="1" applyFill="1" applyBorder="1" applyAlignment="1">
      <alignment horizontal="center" vertical="center"/>
    </xf>
    <xf numFmtId="164" fontId="28" fillId="0" borderId="0" xfId="0" applyFont="1" applyFill="1" applyBorder="1" applyAlignment="1">
      <alignment horizontal="center" vertical="center" wrapText="1"/>
    </xf>
    <xf numFmtId="164" fontId="26" fillId="0" borderId="0" xfId="0" applyFont="1" applyFill="1" applyBorder="1" applyAlignment="1">
      <alignment horizontal="left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 wrapText="1"/>
    </xf>
    <xf numFmtId="171" fontId="27" fillId="0" borderId="0" xfId="0" applyNumberFormat="1" applyFont="1" applyFill="1" applyBorder="1" applyAlignment="1">
      <alignment horizontal="center" vertical="center" wrapText="1"/>
    </xf>
    <xf numFmtId="164" fontId="30" fillId="0" borderId="10" xfId="0" applyFont="1" applyBorder="1" applyAlignment="1">
      <alignment horizontal="center" vertical="center" wrapText="1"/>
    </xf>
    <xf numFmtId="164" fontId="30" fillId="0" borderId="10" xfId="0" applyFont="1" applyFill="1" applyBorder="1" applyAlignment="1">
      <alignment horizontal="center" vertical="center" wrapText="1"/>
    </xf>
    <xf numFmtId="169" fontId="30" fillId="0" borderId="10" xfId="0" applyNumberFormat="1" applyFont="1" applyFill="1" applyBorder="1" applyAlignment="1">
      <alignment horizontal="center" vertical="center" wrapText="1"/>
    </xf>
    <xf numFmtId="170" fontId="30" fillId="0" borderId="10" xfId="0" applyNumberFormat="1" applyFont="1" applyFill="1" applyBorder="1" applyAlignment="1">
      <alignment horizontal="center" vertical="center" wrapText="1"/>
    </xf>
    <xf numFmtId="171" fontId="30" fillId="0" borderId="10" xfId="0" applyNumberFormat="1" applyFont="1" applyFill="1" applyBorder="1" applyAlignment="1">
      <alignment horizontal="center" vertical="center" wrapText="1"/>
    </xf>
    <xf numFmtId="169" fontId="23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 wrapText="1"/>
    </xf>
    <xf numFmtId="171" fontId="23" fillId="0" borderId="10" xfId="0" applyNumberFormat="1" applyFont="1" applyFill="1" applyBorder="1" applyAlignment="1">
      <alignment horizontal="center" vertical="center" wrapText="1"/>
    </xf>
    <xf numFmtId="171" fontId="23" fillId="0" borderId="10" xfId="0" applyNumberFormat="1" applyFont="1" applyFill="1" applyBorder="1" applyAlignment="1">
      <alignment horizontal="center" vertical="center"/>
    </xf>
    <xf numFmtId="164" fontId="25" fillId="24" borderId="10" xfId="0" applyFont="1" applyFill="1" applyBorder="1" applyAlignment="1">
      <alignment horizontal="center" vertical="center" wrapText="1"/>
    </xf>
    <xf numFmtId="164" fontId="23" fillId="24" borderId="10" xfId="59" applyFont="1" applyFill="1" applyBorder="1" applyAlignment="1">
      <alignment horizontal="center" vertical="center"/>
      <protection/>
    </xf>
    <xf numFmtId="164" fontId="25" fillId="24" borderId="10" xfId="0" applyFont="1" applyFill="1" applyBorder="1" applyAlignment="1">
      <alignment horizontal="center" vertical="center"/>
    </xf>
    <xf numFmtId="164" fontId="25" fillId="24" borderId="0" xfId="0" applyFont="1" applyFill="1" applyBorder="1" applyAlignment="1">
      <alignment/>
    </xf>
    <xf numFmtId="170" fontId="31" fillId="25" borderId="10" xfId="0" applyNumberFormat="1" applyFont="1" applyFill="1" applyBorder="1" applyAlignment="1">
      <alignment horizontal="center" wrapText="1"/>
    </xf>
    <xf numFmtId="164" fontId="32" fillId="0" borderId="0" xfId="0" applyFont="1" applyFill="1" applyBorder="1" applyAlignment="1">
      <alignment wrapText="1"/>
    </xf>
    <xf numFmtId="164" fontId="23" fillId="0" borderId="0" xfId="0" applyFont="1" applyFill="1" applyAlignment="1">
      <alignment wrapText="1"/>
    </xf>
    <xf numFmtId="164" fontId="23" fillId="0" borderId="10" xfId="0" applyFont="1" applyFill="1" applyBorder="1" applyAlignment="1">
      <alignment horizontal="center" wrapText="1"/>
    </xf>
    <xf numFmtId="170" fontId="23" fillId="0" borderId="10" xfId="0" applyNumberFormat="1" applyFont="1" applyFill="1" applyBorder="1" applyAlignment="1">
      <alignment horizontal="left" wrapText="1"/>
    </xf>
    <xf numFmtId="164" fontId="33" fillId="0" borderId="0" xfId="0" applyFont="1" applyFill="1" applyBorder="1" applyAlignment="1">
      <alignment wrapText="1"/>
    </xf>
    <xf numFmtId="164" fontId="30" fillId="0" borderId="0" xfId="0" applyFont="1" applyFill="1" applyAlignment="1">
      <alignment wrapText="1"/>
    </xf>
    <xf numFmtId="170" fontId="30" fillId="24" borderId="10" xfId="0" applyNumberFormat="1" applyFont="1" applyFill="1" applyBorder="1" applyAlignment="1">
      <alignment horizontal="center" wrapText="1"/>
    </xf>
    <xf numFmtId="164" fontId="30" fillId="24" borderId="10" xfId="0" applyNumberFormat="1" applyFont="1" applyFill="1" applyBorder="1" applyAlignment="1">
      <alignment horizontal="center" vertical="center" wrapText="1"/>
    </xf>
    <xf numFmtId="170" fontId="30" fillId="24" borderId="10" xfId="0" applyNumberFormat="1" applyFont="1" applyFill="1" applyBorder="1" applyAlignment="1">
      <alignment horizontal="center" vertical="center" wrapText="1"/>
    </xf>
    <xf numFmtId="171" fontId="30" fillId="24" borderId="10" xfId="0" applyNumberFormat="1" applyFont="1" applyFill="1" applyBorder="1" applyAlignment="1">
      <alignment horizontal="center" vertical="center" wrapText="1"/>
    </xf>
    <xf numFmtId="164" fontId="23" fillId="24" borderId="0" xfId="0" applyFont="1" applyFill="1" applyBorder="1" applyAlignment="1">
      <alignment wrapText="1"/>
    </xf>
    <xf numFmtId="164" fontId="23" fillId="24" borderId="0" xfId="0" applyFont="1" applyFill="1" applyAlignment="1">
      <alignment wrapText="1"/>
    </xf>
    <xf numFmtId="164" fontId="32" fillId="0" borderId="0" xfId="0" applyFont="1" applyBorder="1" applyAlignment="1">
      <alignment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23" fillId="0" borderId="0" xfId="0" applyFont="1" applyBorder="1" applyAlignment="1">
      <alignment wrapText="1"/>
    </xf>
    <xf numFmtId="164" fontId="25" fillId="0" borderId="0" xfId="0" applyFont="1" applyFill="1" applyBorder="1" applyAlignment="1">
      <alignment/>
    </xf>
    <xf numFmtId="164" fontId="23" fillId="24" borderId="0" xfId="0" applyFont="1" applyFill="1" applyBorder="1" applyAlignment="1">
      <alignment/>
    </xf>
    <xf numFmtId="164" fontId="23" fillId="24" borderId="0" xfId="0" applyFont="1" applyFill="1" applyAlignment="1">
      <alignment/>
    </xf>
    <xf numFmtId="164" fontId="25" fillId="24" borderId="0" xfId="0" applyFont="1" applyFill="1" applyBorder="1" applyAlignment="1">
      <alignment horizontal="center"/>
    </xf>
    <xf numFmtId="164" fontId="25" fillId="24" borderId="0" xfId="0" applyFont="1" applyFill="1" applyAlignment="1">
      <alignment horizontal="center"/>
    </xf>
    <xf numFmtId="164" fontId="23" fillId="24" borderId="0" xfId="0" applyFont="1" applyFill="1" applyAlignment="1">
      <alignment horizontal="center"/>
    </xf>
    <xf numFmtId="164" fontId="23" fillId="0" borderId="10" xfId="59" applyFont="1" applyFill="1" applyBorder="1" applyAlignment="1">
      <alignment horizontal="left" vertical="center"/>
      <protection/>
    </xf>
    <xf numFmtId="164" fontId="23" fillId="0" borderId="10" xfId="59" applyFont="1" applyFill="1" applyBorder="1" applyAlignment="1">
      <alignment horizontal="center" vertical="center"/>
      <protection/>
    </xf>
    <xf numFmtId="164" fontId="23" fillId="0" borderId="10" xfId="59" applyNumberFormat="1" applyFont="1" applyFill="1" applyBorder="1" applyAlignment="1">
      <alignment horizontal="center" vertical="center"/>
      <protection/>
    </xf>
    <xf numFmtId="171" fontId="23" fillId="0" borderId="10" xfId="59" applyNumberFormat="1" applyFont="1" applyFill="1" applyBorder="1" applyAlignment="1">
      <alignment horizontal="center" vertical="center"/>
      <protection/>
    </xf>
    <xf numFmtId="164" fontId="23" fillId="0" borderId="0" xfId="0" applyFont="1" applyFill="1" applyAlignment="1">
      <alignment/>
    </xf>
    <xf numFmtId="169" fontId="30" fillId="24" borderId="10" xfId="0" applyNumberFormat="1" applyFont="1" applyFill="1" applyBorder="1" applyAlignment="1">
      <alignment horizontal="center" vertical="center" wrapText="1"/>
    </xf>
    <xf numFmtId="164" fontId="25" fillId="24" borderId="0" xfId="0" applyFont="1" applyFill="1" applyAlignment="1">
      <alignment/>
    </xf>
    <xf numFmtId="164" fontId="23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center" vertical="center"/>
    </xf>
    <xf numFmtId="171" fontId="23" fillId="0" borderId="10" xfId="0" applyNumberFormat="1" applyFont="1" applyBorder="1" applyAlignment="1">
      <alignment horizontal="center" vertical="center"/>
    </xf>
    <xf numFmtId="164" fontId="23" fillId="0" borderId="10" xfId="0" applyFont="1" applyFill="1" applyBorder="1" applyAlignment="1">
      <alignment horizontal="center" vertical="center"/>
    </xf>
    <xf numFmtId="164" fontId="34" fillId="0" borderId="10" xfId="0" applyFont="1" applyBorder="1" applyAlignment="1">
      <alignment horizontal="left"/>
    </xf>
    <xf numFmtId="164" fontId="30" fillId="0" borderId="10" xfId="0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64" fontId="27" fillId="0" borderId="0" xfId="0" applyFont="1" applyFill="1" applyAlignment="1">
      <alignment/>
    </xf>
    <xf numFmtId="164" fontId="30" fillId="0" borderId="0" xfId="0" applyFont="1" applyAlignment="1">
      <alignment/>
    </xf>
    <xf numFmtId="171" fontId="23" fillId="0" borderId="10" xfId="57" applyNumberFormat="1" applyFont="1" applyFill="1" applyBorder="1" applyAlignment="1">
      <alignment horizontal="center" vertical="center"/>
      <protection/>
    </xf>
    <xf numFmtId="169" fontId="23" fillId="24" borderId="10" xfId="0" applyNumberFormat="1" applyFont="1" applyFill="1" applyBorder="1" applyAlignment="1">
      <alignment horizontal="center" vertical="center" wrapText="1"/>
    </xf>
    <xf numFmtId="164" fontId="23" fillId="0" borderId="10" xfId="19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Font="1" applyBorder="1" applyAlignment="1">
      <alignment horizontal="left" wrapText="1"/>
    </xf>
    <xf numFmtId="164" fontId="23" fillId="0" borderId="10" xfId="0" applyFont="1" applyBorder="1" applyAlignment="1">
      <alignment horizontal="center" vertical="center" wrapText="1"/>
    </xf>
    <xf numFmtId="171" fontId="23" fillId="0" borderId="10" xfId="0" applyNumberFormat="1" applyFont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left" wrapText="1"/>
    </xf>
    <xf numFmtId="164" fontId="24" fillId="0" borderId="10" xfId="59" applyFont="1" applyFill="1" applyBorder="1" applyAlignment="1">
      <alignment horizontal="left" vertical="center"/>
      <protection/>
    </xf>
    <xf numFmtId="164" fontId="24" fillId="0" borderId="10" xfId="59" applyFont="1" applyFill="1" applyBorder="1" applyAlignment="1">
      <alignment horizontal="center" vertical="center"/>
      <protection/>
    </xf>
    <xf numFmtId="171" fontId="24" fillId="0" borderId="10" xfId="59" applyNumberFormat="1" applyFont="1" applyFill="1" applyBorder="1" applyAlignment="1">
      <alignment horizontal="center" vertical="center"/>
      <protection/>
    </xf>
    <xf numFmtId="170" fontId="31" fillId="24" borderId="10" xfId="0" applyNumberFormat="1" applyFont="1" applyFill="1" applyBorder="1" applyAlignment="1">
      <alignment horizontal="center" wrapText="1"/>
    </xf>
    <xf numFmtId="169" fontId="31" fillId="24" borderId="10" xfId="0" applyNumberFormat="1" applyFont="1" applyFill="1" applyBorder="1" applyAlignment="1">
      <alignment horizontal="center" vertical="center" wrapText="1"/>
    </xf>
    <xf numFmtId="170" fontId="31" fillId="24" borderId="10" xfId="0" applyNumberFormat="1" applyFont="1" applyFill="1" applyBorder="1" applyAlignment="1">
      <alignment horizontal="center" vertical="center" wrapText="1"/>
    </xf>
    <xf numFmtId="171" fontId="31" fillId="24" borderId="10" xfId="0" applyNumberFormat="1" applyFont="1" applyFill="1" applyBorder="1" applyAlignment="1">
      <alignment horizontal="center" vertical="center" wrapText="1"/>
    </xf>
    <xf numFmtId="164" fontId="35" fillId="24" borderId="0" xfId="0" applyFont="1" applyFill="1" applyAlignment="1">
      <alignment horizontal="center"/>
    </xf>
    <xf numFmtId="167" fontId="28" fillId="0" borderId="0" xfId="0" applyNumberFormat="1" applyFont="1" applyFill="1" applyAlignment="1">
      <alignment horizontal="left"/>
    </xf>
    <xf numFmtId="167" fontId="28" fillId="0" borderId="0" xfId="0" applyNumberFormat="1" applyFont="1" applyFill="1" applyAlignment="1">
      <alignment horizontal="left" vertical="center"/>
    </xf>
    <xf numFmtId="167" fontId="28" fillId="0" borderId="0" xfId="0" applyNumberFormat="1" applyFont="1" applyFill="1" applyAlignment="1">
      <alignment horizontal="center"/>
    </xf>
    <xf numFmtId="164" fontId="28" fillId="0" borderId="0" xfId="0" applyFont="1" applyFill="1" applyAlignment="1">
      <alignment horizontal="center" vertical="center"/>
    </xf>
    <xf numFmtId="170" fontId="28" fillId="0" borderId="0" xfId="0" applyNumberFormat="1" applyFont="1" applyFill="1" applyAlignment="1">
      <alignment horizontal="center" vertical="center"/>
    </xf>
    <xf numFmtId="167" fontId="28" fillId="0" borderId="0" xfId="0" applyNumberFormat="1" applyFont="1" applyFill="1" applyAlignment="1">
      <alignment/>
    </xf>
    <xf numFmtId="164" fontId="35" fillId="0" borderId="0" xfId="0" applyFont="1" applyFill="1" applyAlignment="1">
      <alignment horizontal="left"/>
    </xf>
    <xf numFmtId="169" fontId="36" fillId="0" borderId="0" xfId="0" applyNumberFormat="1" applyFont="1" applyFill="1" applyAlignment="1">
      <alignment horizontal="center" vertical="center"/>
    </xf>
    <xf numFmtId="170" fontId="36" fillId="0" borderId="0" xfId="0" applyNumberFormat="1" applyFont="1" applyFill="1" applyAlignment="1">
      <alignment horizontal="center" vertical="center"/>
    </xf>
    <xf numFmtId="171" fontId="36" fillId="0" borderId="0" xfId="0" applyNumberFormat="1" applyFont="1" applyFill="1" applyAlignment="1">
      <alignment horizontal="center" vertical="center"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4" xfId="58"/>
    <cellStyle name="Обычный_Лист1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Финансовый 2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workbookViewId="0" topLeftCell="A1">
      <selection activeCell="B63" sqref="B63"/>
    </sheetView>
  </sheetViews>
  <sheetFormatPr defaultColWidth="9.140625" defaultRowHeight="12.75"/>
  <cols>
    <col min="1" max="1" width="20.57421875" style="1" customWidth="1"/>
    <col min="2" max="2" width="16.421875" style="1" customWidth="1"/>
    <col min="3" max="3" width="11.140625" style="1" customWidth="1"/>
    <col min="4" max="4" width="13.7109375" style="1" customWidth="1"/>
    <col min="5" max="5" width="18.421875" style="1" customWidth="1"/>
    <col min="6" max="16384" width="9.140625" style="1" customWidth="1"/>
  </cols>
  <sheetData>
    <row r="1" ht="13.5">
      <c r="E1" s="2" t="s">
        <v>0</v>
      </c>
    </row>
    <row r="3" spans="1:5" ht="17.25" customHeight="1">
      <c r="A3" s="3" t="s">
        <v>1</v>
      </c>
      <c r="B3" s="3"/>
      <c r="C3" s="3"/>
      <c r="D3" s="3"/>
      <c r="E3" s="3"/>
    </row>
    <row r="4" spans="1:3" ht="17.25">
      <c r="A4" s="4"/>
      <c r="B4" s="4"/>
      <c r="C4" s="4"/>
    </row>
    <row r="5" spans="1:5" s="6" customFormat="1" ht="21.75" customHeight="1">
      <c r="A5" s="5" t="s">
        <v>2</v>
      </c>
      <c r="B5" s="5" t="s">
        <v>3</v>
      </c>
      <c r="C5" s="5" t="s">
        <v>4</v>
      </c>
      <c r="D5" s="5"/>
      <c r="E5" s="5"/>
    </row>
    <row r="6" spans="1:5" s="6" customFormat="1" ht="58.5" customHeight="1">
      <c r="A6" s="5"/>
      <c r="B6" s="5"/>
      <c r="C6" s="5" t="s">
        <v>5</v>
      </c>
      <c r="D6" s="5" t="s">
        <v>6</v>
      </c>
      <c r="E6" s="5" t="s">
        <v>7</v>
      </c>
    </row>
    <row r="7" spans="1:5" ht="13.5">
      <c r="A7" s="7" t="s">
        <v>8</v>
      </c>
      <c r="B7" s="8">
        <v>6951</v>
      </c>
      <c r="C7" s="7">
        <v>50</v>
      </c>
      <c r="D7" s="9">
        <v>625</v>
      </c>
      <c r="E7" s="10">
        <v>940</v>
      </c>
    </row>
    <row r="8" spans="1:5" ht="13.5">
      <c r="A8" s="7" t="s">
        <v>9</v>
      </c>
      <c r="B8" s="8">
        <v>4434</v>
      </c>
      <c r="C8" s="7">
        <v>50</v>
      </c>
      <c r="D8" s="9">
        <v>625</v>
      </c>
      <c r="E8" s="10">
        <v>940</v>
      </c>
    </row>
    <row r="9" spans="1:5" ht="13.5">
      <c r="A9" s="7" t="s">
        <v>10</v>
      </c>
      <c r="B9" s="8">
        <v>8854</v>
      </c>
      <c r="C9" s="7">
        <v>50</v>
      </c>
      <c r="D9" s="9">
        <v>750</v>
      </c>
      <c r="E9" s="10">
        <v>940</v>
      </c>
    </row>
    <row r="10" spans="1:5" ht="13.5">
      <c r="A10" s="7" t="s">
        <v>11</v>
      </c>
      <c r="B10" s="8">
        <v>10552</v>
      </c>
      <c r="C10" s="7">
        <v>400</v>
      </c>
      <c r="D10" s="9">
        <v>5000</v>
      </c>
      <c r="E10" s="10">
        <v>7520</v>
      </c>
    </row>
    <row r="11" spans="1:5" ht="13.5">
      <c r="A11" s="7" t="s">
        <v>12</v>
      </c>
      <c r="B11" s="8">
        <v>5850</v>
      </c>
      <c r="C11" s="7">
        <v>217</v>
      </c>
      <c r="D11" s="9">
        <v>2929.5</v>
      </c>
      <c r="E11" s="10">
        <v>4079</v>
      </c>
    </row>
    <row r="12" spans="1:5" ht="13.5">
      <c r="A12" s="7" t="s">
        <v>13</v>
      </c>
      <c r="B12" s="11">
        <v>4210</v>
      </c>
      <c r="C12" s="7">
        <v>159</v>
      </c>
      <c r="D12" s="9">
        <v>1987.5</v>
      </c>
      <c r="E12" s="10">
        <v>2989</v>
      </c>
    </row>
    <row r="13" spans="1:5" ht="13.5">
      <c r="A13" s="7" t="s">
        <v>14</v>
      </c>
      <c r="B13" s="11">
        <v>8256</v>
      </c>
      <c r="C13" s="7">
        <v>230</v>
      </c>
      <c r="D13" s="9">
        <v>2875</v>
      </c>
      <c r="E13" s="10">
        <v>4324</v>
      </c>
    </row>
    <row r="14" spans="1:5" ht="13.5">
      <c r="A14" s="7" t="s">
        <v>15</v>
      </c>
      <c r="B14" s="11">
        <v>5741</v>
      </c>
      <c r="C14" s="7">
        <v>100</v>
      </c>
      <c r="D14" s="9">
        <v>1250</v>
      </c>
      <c r="E14" s="10">
        <v>1880</v>
      </c>
    </row>
    <row r="15" spans="1:5" ht="13.5">
      <c r="A15" s="7" t="s">
        <v>16</v>
      </c>
      <c r="B15" s="11">
        <v>5936</v>
      </c>
      <c r="C15" s="7">
        <v>30</v>
      </c>
      <c r="D15" s="9">
        <v>450</v>
      </c>
      <c r="E15" s="10">
        <v>900</v>
      </c>
    </row>
    <row r="16" spans="1:5" ht="13.5">
      <c r="A16" s="7" t="s">
        <v>17</v>
      </c>
      <c r="B16" s="11">
        <v>4540</v>
      </c>
      <c r="C16" s="7">
        <v>135</v>
      </c>
      <c r="D16" s="9">
        <v>2025</v>
      </c>
      <c r="E16" s="10">
        <v>2538</v>
      </c>
    </row>
    <row r="17" spans="1:5" ht="13.5">
      <c r="A17" s="7" t="s">
        <v>18</v>
      </c>
      <c r="B17" s="11">
        <v>8100</v>
      </c>
      <c r="C17" s="7">
        <v>464</v>
      </c>
      <c r="D17" s="9">
        <v>5850</v>
      </c>
      <c r="E17" s="10">
        <v>8722</v>
      </c>
    </row>
    <row r="18" spans="1:5" ht="13.5">
      <c r="A18" s="7" t="s">
        <v>19</v>
      </c>
      <c r="B18" s="11">
        <v>5600</v>
      </c>
      <c r="C18" s="7">
        <v>50</v>
      </c>
      <c r="D18" s="9">
        <v>750</v>
      </c>
      <c r="E18" s="10">
        <v>940</v>
      </c>
    </row>
    <row r="19" spans="1:5" ht="13.5">
      <c r="A19" s="7" t="s">
        <v>20</v>
      </c>
      <c r="B19" s="11">
        <v>6980</v>
      </c>
      <c r="C19" s="7">
        <v>50</v>
      </c>
      <c r="D19" s="9">
        <v>625</v>
      </c>
      <c r="E19" s="10">
        <v>940</v>
      </c>
    </row>
    <row r="20" spans="1:5" ht="13.5">
      <c r="A20" s="7" t="s">
        <v>21</v>
      </c>
      <c r="B20" s="11">
        <v>2259</v>
      </c>
      <c r="C20" s="7">
        <v>60</v>
      </c>
      <c r="D20" s="9">
        <v>1380</v>
      </c>
      <c r="E20" s="10">
        <v>1800</v>
      </c>
    </row>
    <row r="21" spans="1:5" ht="25.5">
      <c r="A21" s="7" t="s">
        <v>22</v>
      </c>
      <c r="B21" s="11">
        <v>10320</v>
      </c>
      <c r="C21" s="7">
        <v>335</v>
      </c>
      <c r="D21" s="9">
        <v>4020</v>
      </c>
      <c r="E21" s="10">
        <v>6260</v>
      </c>
    </row>
    <row r="22" spans="1:5" ht="13.5">
      <c r="A22" s="7" t="s">
        <v>23</v>
      </c>
      <c r="B22" s="11">
        <v>6512</v>
      </c>
      <c r="C22" s="7">
        <v>270</v>
      </c>
      <c r="D22" s="9">
        <v>3375</v>
      </c>
      <c r="E22" s="10">
        <v>5076</v>
      </c>
    </row>
    <row r="23" spans="1:5" ht="13.5">
      <c r="A23" s="7" t="s">
        <v>24</v>
      </c>
      <c r="B23" s="8">
        <v>8580</v>
      </c>
      <c r="C23" s="7">
        <v>123</v>
      </c>
      <c r="D23" s="9">
        <v>1885</v>
      </c>
      <c r="E23" s="10">
        <v>2312</v>
      </c>
    </row>
    <row r="24" spans="1:5" s="16" customFormat="1" ht="15">
      <c r="A24" s="12" t="s">
        <v>25</v>
      </c>
      <c r="B24" s="13">
        <f>SUM(B7:B23)</f>
        <v>113675</v>
      </c>
      <c r="C24" s="12">
        <f>SUM(C7:C23)</f>
        <v>2773</v>
      </c>
      <c r="D24" s="14">
        <f>SUM(D7:D23)</f>
        <v>36402</v>
      </c>
      <c r="E24" s="15">
        <f>SUM(E7:E23)</f>
        <v>53100</v>
      </c>
    </row>
    <row r="27" spans="1:3" ht="17.25">
      <c r="A27" s="17"/>
      <c r="B27" s="17"/>
      <c r="C27" s="17"/>
    </row>
    <row r="28" spans="1:3" ht="17.25">
      <c r="A28" s="17"/>
      <c r="B28" s="17"/>
      <c r="C28" s="17"/>
    </row>
    <row r="29" spans="1:3" ht="17.25">
      <c r="A29" s="17"/>
      <c r="B29" s="17"/>
      <c r="C29" s="17"/>
    </row>
  </sheetData>
  <sheetProtection selectLockedCells="1" selectUnlockedCells="1"/>
  <mergeCells count="4">
    <mergeCell ref="A3:E3"/>
    <mergeCell ref="A5:A6"/>
    <mergeCell ref="B5:B6"/>
    <mergeCell ref="C5:E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7"/>
  <sheetViews>
    <sheetView tabSelected="1" view="pageBreakPreview" zoomScaleSheetLayoutView="100" workbookViewId="0" topLeftCell="A1">
      <selection activeCell="A7" sqref="A7"/>
    </sheetView>
  </sheetViews>
  <sheetFormatPr defaultColWidth="12.57421875" defaultRowHeight="12.75"/>
  <cols>
    <col min="1" max="1" width="4.140625" style="18" customWidth="1"/>
    <col min="2" max="2" width="28.7109375" style="19" customWidth="1"/>
    <col min="3" max="3" width="15.421875" style="20" customWidth="1"/>
    <col min="4" max="4" width="12.28125" style="21" customWidth="1"/>
    <col min="5" max="5" width="16.421875" style="22" customWidth="1"/>
    <col min="6" max="6" width="18.7109375" style="22" customWidth="1"/>
    <col min="7" max="8" width="11.7109375" style="23" customWidth="1"/>
    <col min="9" max="9" width="17.140625" style="23" customWidth="1"/>
    <col min="10" max="242" width="11.7109375" style="23" customWidth="1"/>
    <col min="243" max="16384" width="11.7109375" style="24" customWidth="1"/>
  </cols>
  <sheetData>
    <row r="1" spans="2:7" ht="19.5">
      <c r="B1" s="25"/>
      <c r="C1" s="26"/>
      <c r="D1" s="27" t="s">
        <v>26</v>
      </c>
      <c r="E1" s="28"/>
      <c r="F1" s="29"/>
      <c r="G1" s="30"/>
    </row>
    <row r="2" spans="2:7" ht="19.5">
      <c r="B2" s="25"/>
      <c r="C2" s="26"/>
      <c r="D2" s="27" t="s">
        <v>27</v>
      </c>
      <c r="E2" s="28"/>
      <c r="F2" s="29"/>
      <c r="G2" s="30"/>
    </row>
    <row r="3" spans="2:7" ht="19.5">
      <c r="B3" s="25"/>
      <c r="C3" s="26"/>
      <c r="D3" s="27" t="s">
        <v>28</v>
      </c>
      <c r="E3" s="28"/>
      <c r="F3" s="29"/>
      <c r="G3" s="30"/>
    </row>
    <row r="4" spans="2:7" ht="19.5">
      <c r="B4" s="25"/>
      <c r="C4" s="26"/>
      <c r="D4" s="27" t="s">
        <v>29</v>
      </c>
      <c r="E4" s="28"/>
      <c r="F4" s="29"/>
      <c r="G4" s="30"/>
    </row>
    <row r="5" spans="2:6" ht="13.5">
      <c r="B5" s="25"/>
      <c r="C5" s="26"/>
      <c r="D5" s="31"/>
      <c r="E5" s="32"/>
      <c r="F5" s="32"/>
    </row>
    <row r="6" spans="1:6" ht="17.25">
      <c r="A6" s="33" t="s">
        <v>30</v>
      </c>
      <c r="B6" s="33"/>
      <c r="C6" s="33"/>
      <c r="D6" s="33"/>
      <c r="E6" s="33"/>
      <c r="F6" s="33"/>
    </row>
    <row r="7" spans="1:6" ht="35.25" customHeight="1">
      <c r="A7" s="34" t="s">
        <v>31</v>
      </c>
      <c r="B7" s="34"/>
      <c r="C7" s="34"/>
      <c r="D7" s="34"/>
      <c r="E7" s="34"/>
      <c r="F7" s="34"/>
    </row>
    <row r="8" spans="2:6" ht="13.5">
      <c r="B8" s="35"/>
      <c r="C8" s="36"/>
      <c r="D8" s="37"/>
      <c r="E8" s="38"/>
      <c r="F8" s="38"/>
    </row>
    <row r="9" spans="1:6" ht="25.5" customHeight="1">
      <c r="A9" s="39" t="s">
        <v>32</v>
      </c>
      <c r="B9" s="40" t="s">
        <v>33</v>
      </c>
      <c r="C9" s="41" t="s">
        <v>34</v>
      </c>
      <c r="D9" s="42" t="s">
        <v>35</v>
      </c>
      <c r="E9" s="43" t="s">
        <v>36</v>
      </c>
      <c r="F9" s="43" t="s">
        <v>37</v>
      </c>
    </row>
    <row r="10" spans="1:6" ht="24">
      <c r="A10" s="39"/>
      <c r="B10" s="40"/>
      <c r="C10" s="44" t="s">
        <v>38</v>
      </c>
      <c r="D10" s="45" t="s">
        <v>39</v>
      </c>
      <c r="E10" s="46" t="s">
        <v>40</v>
      </c>
      <c r="F10" s="47" t="s">
        <v>41</v>
      </c>
    </row>
    <row r="11" spans="1:6" s="51" customFormat="1" ht="12" customHeight="1">
      <c r="A11" s="48">
        <v>1</v>
      </c>
      <c r="B11" s="49">
        <v>2</v>
      </c>
      <c r="C11" s="50">
        <v>3</v>
      </c>
      <c r="D11" s="49">
        <v>4</v>
      </c>
      <c r="E11" s="50">
        <v>5</v>
      </c>
      <c r="F11" s="49">
        <v>6</v>
      </c>
    </row>
    <row r="12" spans="1:9" s="54" customFormat="1" ht="15" customHeight="1">
      <c r="A12" s="52" t="s">
        <v>8</v>
      </c>
      <c r="B12" s="52"/>
      <c r="C12" s="52"/>
      <c r="D12" s="52"/>
      <c r="E12" s="52"/>
      <c r="F12" s="52"/>
      <c r="G12" s="53"/>
      <c r="H12" s="53"/>
      <c r="I12" s="53"/>
    </row>
    <row r="13" spans="1:9" s="54" customFormat="1" ht="12.75">
      <c r="A13" s="55">
        <v>1</v>
      </c>
      <c r="B13" s="56" t="s">
        <v>42</v>
      </c>
      <c r="C13" s="44" t="s">
        <v>43</v>
      </c>
      <c r="D13" s="45">
        <v>15</v>
      </c>
      <c r="E13" s="46">
        <v>187.5</v>
      </c>
      <c r="F13" s="46">
        <v>282</v>
      </c>
      <c r="G13" s="53"/>
      <c r="H13" s="53"/>
      <c r="I13" s="53"/>
    </row>
    <row r="14" spans="1:9" s="58" customFormat="1" ht="12.75">
      <c r="A14" s="55">
        <f>1+A13</f>
        <v>2</v>
      </c>
      <c r="B14" s="56" t="s">
        <v>44</v>
      </c>
      <c r="C14" s="44" t="s">
        <v>43</v>
      </c>
      <c r="D14" s="45">
        <v>12</v>
      </c>
      <c r="E14" s="46">
        <v>150</v>
      </c>
      <c r="F14" s="46">
        <v>226</v>
      </c>
      <c r="G14" s="57"/>
      <c r="H14" s="57"/>
      <c r="I14" s="57"/>
    </row>
    <row r="15" spans="1:9" s="54" customFormat="1" ht="12.75">
      <c r="A15" s="55">
        <f aca="true" t="shared" si="0" ref="A15:A75">1+A14</f>
        <v>3</v>
      </c>
      <c r="B15" s="56" t="s">
        <v>45</v>
      </c>
      <c r="C15" s="44" t="s">
        <v>43</v>
      </c>
      <c r="D15" s="45">
        <v>13</v>
      </c>
      <c r="E15" s="46">
        <v>162.5</v>
      </c>
      <c r="F15" s="46">
        <v>244</v>
      </c>
      <c r="G15" s="53"/>
      <c r="H15" s="53"/>
      <c r="I15" s="53"/>
    </row>
    <row r="16" spans="1:9" s="54" customFormat="1" ht="12.75">
      <c r="A16" s="55">
        <f t="shared" si="0"/>
        <v>4</v>
      </c>
      <c r="B16" s="56" t="s">
        <v>46</v>
      </c>
      <c r="C16" s="44" t="s">
        <v>43</v>
      </c>
      <c r="D16" s="45">
        <v>10</v>
      </c>
      <c r="E16" s="46">
        <v>125</v>
      </c>
      <c r="F16" s="46">
        <v>188</v>
      </c>
      <c r="G16" s="53"/>
      <c r="H16" s="53"/>
      <c r="I16" s="53"/>
    </row>
    <row r="17" spans="1:9" s="64" customFormat="1" ht="12.75" customHeight="1">
      <c r="A17" s="59" t="s">
        <v>47</v>
      </c>
      <c r="B17" s="59"/>
      <c r="C17" s="60"/>
      <c r="D17" s="61">
        <f>SUM(D13:D16)</f>
        <v>50</v>
      </c>
      <c r="E17" s="62">
        <f>SUM(E13:E16)</f>
        <v>625</v>
      </c>
      <c r="F17" s="62">
        <f>SUM(F13:F16)</f>
        <v>940</v>
      </c>
      <c r="G17" s="63"/>
      <c r="H17" s="63"/>
      <c r="I17" s="63"/>
    </row>
    <row r="18" spans="1:9" s="18" customFormat="1" ht="15" customHeight="1">
      <c r="A18" s="52" t="s">
        <v>9</v>
      </c>
      <c r="B18" s="52"/>
      <c r="C18" s="52"/>
      <c r="D18" s="52"/>
      <c r="E18" s="52"/>
      <c r="F18" s="52"/>
      <c r="G18" s="65"/>
      <c r="H18" s="65"/>
      <c r="I18" s="65"/>
    </row>
    <row r="19" spans="1:9" s="18" customFormat="1" ht="12.75">
      <c r="A19" s="55">
        <v>5</v>
      </c>
      <c r="B19" s="56" t="s">
        <v>48</v>
      </c>
      <c r="C19" s="66" t="s">
        <v>43</v>
      </c>
      <c r="D19" s="66">
        <v>5</v>
      </c>
      <c r="E19" s="46">
        <v>62.5</v>
      </c>
      <c r="F19" s="46">
        <v>94</v>
      </c>
      <c r="G19" s="65"/>
      <c r="H19" s="65"/>
      <c r="I19" s="65"/>
    </row>
    <row r="20" spans="1:9" s="18" customFormat="1" ht="12.75">
      <c r="A20" s="55">
        <f t="shared" si="0"/>
        <v>6</v>
      </c>
      <c r="B20" s="56" t="s">
        <v>49</v>
      </c>
      <c r="C20" s="66" t="s">
        <v>43</v>
      </c>
      <c r="D20" s="66">
        <v>7</v>
      </c>
      <c r="E20" s="46">
        <v>87.5</v>
      </c>
      <c r="F20" s="46">
        <v>132</v>
      </c>
      <c r="G20" s="65"/>
      <c r="H20" s="65"/>
      <c r="I20" s="67"/>
    </row>
    <row r="21" spans="1:9" s="18" customFormat="1" ht="12.75">
      <c r="A21" s="55">
        <f t="shared" si="0"/>
        <v>7</v>
      </c>
      <c r="B21" s="56" t="s">
        <v>50</v>
      </c>
      <c r="C21" s="66" t="s">
        <v>43</v>
      </c>
      <c r="D21" s="66">
        <v>6</v>
      </c>
      <c r="E21" s="46">
        <v>75</v>
      </c>
      <c r="F21" s="46">
        <v>113</v>
      </c>
      <c r="G21" s="65"/>
      <c r="H21" s="65"/>
      <c r="I21" s="65"/>
    </row>
    <row r="22" spans="1:9" s="18" customFormat="1" ht="12.75">
      <c r="A22" s="55">
        <f t="shared" si="0"/>
        <v>8</v>
      </c>
      <c r="B22" s="56" t="s">
        <v>51</v>
      </c>
      <c r="C22" s="66" t="s">
        <v>43</v>
      </c>
      <c r="D22" s="66">
        <v>14</v>
      </c>
      <c r="E22" s="46">
        <v>175</v>
      </c>
      <c r="F22" s="46">
        <v>263</v>
      </c>
      <c r="G22" s="65"/>
      <c r="H22" s="65"/>
      <c r="I22" s="65"/>
    </row>
    <row r="23" spans="1:9" s="18" customFormat="1" ht="12.75">
      <c r="A23" s="55">
        <f t="shared" si="0"/>
        <v>9</v>
      </c>
      <c r="B23" s="56" t="s">
        <v>52</v>
      </c>
      <c r="C23" s="66" t="s">
        <v>43</v>
      </c>
      <c r="D23" s="66">
        <v>8</v>
      </c>
      <c r="E23" s="46">
        <v>100</v>
      </c>
      <c r="F23" s="46">
        <v>150</v>
      </c>
      <c r="G23" s="65"/>
      <c r="H23" s="65"/>
      <c r="I23" s="65"/>
    </row>
    <row r="24" spans="1:9" ht="13.5">
      <c r="A24" s="55">
        <f t="shared" si="0"/>
        <v>10</v>
      </c>
      <c r="B24" s="56" t="s">
        <v>53</v>
      </c>
      <c r="C24" s="66" t="s">
        <v>43</v>
      </c>
      <c r="D24" s="66">
        <v>8</v>
      </c>
      <c r="E24" s="46">
        <v>100</v>
      </c>
      <c r="F24" s="46">
        <v>150</v>
      </c>
      <c r="G24" s="68"/>
      <c r="H24" s="68"/>
      <c r="I24" s="68"/>
    </row>
    <row r="25" spans="1:9" ht="13.5">
      <c r="A25" s="55">
        <f t="shared" si="0"/>
        <v>11</v>
      </c>
      <c r="B25" s="56" t="s">
        <v>54</v>
      </c>
      <c r="C25" s="66" t="s">
        <v>43</v>
      </c>
      <c r="D25" s="66">
        <v>2</v>
      </c>
      <c r="E25" s="46">
        <v>25</v>
      </c>
      <c r="F25" s="46">
        <v>38</v>
      </c>
      <c r="G25" s="68"/>
      <c r="H25" s="68"/>
      <c r="I25" s="68"/>
    </row>
    <row r="26" spans="1:9" s="70" customFormat="1" ht="12.75" customHeight="1">
      <c r="A26" s="59" t="s">
        <v>47</v>
      </c>
      <c r="B26" s="59"/>
      <c r="C26" s="60"/>
      <c r="D26" s="61">
        <f>SUM(D19:D25)</f>
        <v>50</v>
      </c>
      <c r="E26" s="62">
        <f>SUM(E19:E25)</f>
        <v>625</v>
      </c>
      <c r="F26" s="62">
        <f>SUM(F19:F25)</f>
        <v>940</v>
      </c>
      <c r="G26" s="69"/>
      <c r="H26" s="69"/>
      <c r="I26" s="69"/>
    </row>
    <row r="27" spans="1:9" ht="15" customHeight="1">
      <c r="A27" s="52" t="s">
        <v>10</v>
      </c>
      <c r="B27" s="52"/>
      <c r="C27" s="52"/>
      <c r="D27" s="52"/>
      <c r="E27" s="52"/>
      <c r="F27" s="52"/>
      <c r="G27" s="68"/>
      <c r="H27" s="68"/>
      <c r="I27" s="68"/>
    </row>
    <row r="28" spans="1:9" ht="13.5">
      <c r="A28" s="55">
        <v>12</v>
      </c>
      <c r="B28" s="56" t="s">
        <v>55</v>
      </c>
      <c r="C28" s="44" t="s">
        <v>43</v>
      </c>
      <c r="D28" s="45">
        <v>25</v>
      </c>
      <c r="E28" s="46">
        <v>375</v>
      </c>
      <c r="F28" s="46">
        <v>470</v>
      </c>
      <c r="G28" s="68"/>
      <c r="H28" s="68"/>
      <c r="I28" s="68"/>
    </row>
    <row r="29" spans="1:9" ht="13.5">
      <c r="A29" s="55">
        <f t="shared" si="0"/>
        <v>13</v>
      </c>
      <c r="B29" s="56" t="s">
        <v>56</v>
      </c>
      <c r="C29" s="44" t="s">
        <v>43</v>
      </c>
      <c r="D29" s="45">
        <v>25</v>
      </c>
      <c r="E29" s="46">
        <v>375</v>
      </c>
      <c r="F29" s="46">
        <v>470</v>
      </c>
      <c r="G29" s="68"/>
      <c r="H29" s="68"/>
      <c r="I29" s="68"/>
    </row>
    <row r="30" spans="1:256" s="72" customFormat="1" ht="13.5" customHeight="1">
      <c r="A30" s="59" t="s">
        <v>47</v>
      </c>
      <c r="B30" s="59"/>
      <c r="C30" s="60"/>
      <c r="D30" s="61">
        <f>SUM(D28:D29)</f>
        <v>50</v>
      </c>
      <c r="E30" s="62">
        <f>SUM(E28:E29)</f>
        <v>750</v>
      </c>
      <c r="F30" s="62">
        <f>SUM(F28:F29)</f>
        <v>940</v>
      </c>
      <c r="G30" s="71"/>
      <c r="H30" s="71"/>
      <c r="I30" s="71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1" spans="1:9" ht="15" customHeight="1">
      <c r="A31" s="52" t="s">
        <v>11</v>
      </c>
      <c r="B31" s="52"/>
      <c r="C31" s="52"/>
      <c r="D31" s="52"/>
      <c r="E31" s="52"/>
      <c r="F31" s="52"/>
      <c r="G31" s="68"/>
      <c r="H31" s="68"/>
      <c r="I31" s="68"/>
    </row>
    <row r="32" spans="1:9" ht="13.5">
      <c r="A32" s="55">
        <v>14</v>
      </c>
      <c r="B32" s="74" t="s">
        <v>57</v>
      </c>
      <c r="C32" s="75" t="s">
        <v>43</v>
      </c>
      <c r="D32" s="76">
        <v>40</v>
      </c>
      <c r="E32" s="77">
        <v>500</v>
      </c>
      <c r="F32" s="77">
        <v>752</v>
      </c>
      <c r="G32" s="68"/>
      <c r="H32" s="68"/>
      <c r="I32" s="68"/>
    </row>
    <row r="33" spans="1:6" ht="13.5">
      <c r="A33" s="55">
        <f t="shared" si="0"/>
        <v>15</v>
      </c>
      <c r="B33" s="74" t="s">
        <v>58</v>
      </c>
      <c r="C33" s="75" t="s">
        <v>43</v>
      </c>
      <c r="D33" s="76">
        <v>12</v>
      </c>
      <c r="E33" s="77">
        <v>150</v>
      </c>
      <c r="F33" s="77">
        <v>226</v>
      </c>
    </row>
    <row r="34" spans="1:6" ht="13.5">
      <c r="A34" s="55">
        <f t="shared" si="0"/>
        <v>16</v>
      </c>
      <c r="B34" s="74" t="s">
        <v>59</v>
      </c>
      <c r="C34" s="75" t="s">
        <v>43</v>
      </c>
      <c r="D34" s="76">
        <v>40</v>
      </c>
      <c r="E34" s="77">
        <v>500</v>
      </c>
      <c r="F34" s="77">
        <v>752</v>
      </c>
    </row>
    <row r="35" spans="1:6" ht="13.5">
      <c r="A35" s="55">
        <f t="shared" si="0"/>
        <v>17</v>
      </c>
      <c r="B35" s="56" t="s">
        <v>60</v>
      </c>
      <c r="C35" s="75" t="s">
        <v>43</v>
      </c>
      <c r="D35" s="66">
        <v>12</v>
      </c>
      <c r="E35" s="46">
        <v>150</v>
      </c>
      <c r="F35" s="77">
        <v>226</v>
      </c>
    </row>
    <row r="36" spans="1:6" ht="13.5">
      <c r="A36" s="55">
        <f t="shared" si="0"/>
        <v>18</v>
      </c>
      <c r="B36" s="56" t="s">
        <v>61</v>
      </c>
      <c r="C36" s="75" t="s">
        <v>43</v>
      </c>
      <c r="D36" s="66">
        <v>18</v>
      </c>
      <c r="E36" s="46">
        <v>225</v>
      </c>
      <c r="F36" s="77">
        <v>338</v>
      </c>
    </row>
    <row r="37" spans="1:6" ht="13.5">
      <c r="A37" s="55">
        <f t="shared" si="0"/>
        <v>19</v>
      </c>
      <c r="B37" s="56" t="s">
        <v>62</v>
      </c>
      <c r="C37" s="75" t="s">
        <v>43</v>
      </c>
      <c r="D37" s="66">
        <v>16</v>
      </c>
      <c r="E37" s="46">
        <v>200</v>
      </c>
      <c r="F37" s="77">
        <v>300</v>
      </c>
    </row>
    <row r="38" spans="1:6" ht="13.5">
      <c r="A38" s="55">
        <f t="shared" si="0"/>
        <v>20</v>
      </c>
      <c r="B38" s="56" t="s">
        <v>63</v>
      </c>
      <c r="C38" s="75" t="s">
        <v>43</v>
      </c>
      <c r="D38" s="66">
        <v>30</v>
      </c>
      <c r="E38" s="46">
        <v>375</v>
      </c>
      <c r="F38" s="77">
        <v>564</v>
      </c>
    </row>
    <row r="39" spans="1:6" ht="13.5">
      <c r="A39" s="55">
        <f t="shared" si="0"/>
        <v>21</v>
      </c>
      <c r="B39" s="56" t="s">
        <v>64</v>
      </c>
      <c r="C39" s="75" t="s">
        <v>43</v>
      </c>
      <c r="D39" s="66">
        <v>30</v>
      </c>
      <c r="E39" s="46">
        <v>375</v>
      </c>
      <c r="F39" s="77">
        <v>564</v>
      </c>
    </row>
    <row r="40" spans="1:6" ht="13.5">
      <c r="A40" s="55">
        <f t="shared" si="0"/>
        <v>22</v>
      </c>
      <c r="B40" s="56" t="s">
        <v>65</v>
      </c>
      <c r="C40" s="75" t="s">
        <v>43</v>
      </c>
      <c r="D40" s="66">
        <v>12</v>
      </c>
      <c r="E40" s="46">
        <v>150</v>
      </c>
      <c r="F40" s="77">
        <v>226</v>
      </c>
    </row>
    <row r="41" spans="1:6" ht="13.5">
      <c r="A41" s="55">
        <f t="shared" si="0"/>
        <v>23</v>
      </c>
      <c r="B41" s="56" t="s">
        <v>66</v>
      </c>
      <c r="C41" s="75" t="s">
        <v>43</v>
      </c>
      <c r="D41" s="66">
        <v>12</v>
      </c>
      <c r="E41" s="46">
        <v>150</v>
      </c>
      <c r="F41" s="77">
        <v>226</v>
      </c>
    </row>
    <row r="42" spans="1:6" ht="13.5">
      <c r="A42" s="55">
        <f t="shared" si="0"/>
        <v>24</v>
      </c>
      <c r="B42" s="56" t="s">
        <v>67</v>
      </c>
      <c r="C42" s="75" t="s">
        <v>43</v>
      </c>
      <c r="D42" s="66">
        <v>12</v>
      </c>
      <c r="E42" s="46">
        <v>150</v>
      </c>
      <c r="F42" s="77">
        <v>226</v>
      </c>
    </row>
    <row r="43" spans="1:6" ht="13.5">
      <c r="A43" s="55">
        <f t="shared" si="0"/>
        <v>25</v>
      </c>
      <c r="B43" s="56" t="s">
        <v>68</v>
      </c>
      <c r="C43" s="75" t="s">
        <v>43</v>
      </c>
      <c r="D43" s="66">
        <v>20</v>
      </c>
      <c r="E43" s="46">
        <v>250</v>
      </c>
      <c r="F43" s="77">
        <v>376</v>
      </c>
    </row>
    <row r="44" spans="1:256" ht="13.5">
      <c r="A44" s="55">
        <f t="shared" si="0"/>
        <v>26</v>
      </c>
      <c r="B44" s="56" t="s">
        <v>69</v>
      </c>
      <c r="C44" s="75" t="s">
        <v>43</v>
      </c>
      <c r="D44" s="66">
        <v>50</v>
      </c>
      <c r="E44" s="46">
        <v>625</v>
      </c>
      <c r="F44" s="77">
        <v>940</v>
      </c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</row>
    <row r="45" spans="1:256" ht="13.5">
      <c r="A45" s="55">
        <f t="shared" si="0"/>
        <v>27</v>
      </c>
      <c r="B45" s="56" t="s">
        <v>70</v>
      </c>
      <c r="C45" s="75" t="s">
        <v>43</v>
      </c>
      <c r="D45" s="66">
        <v>30</v>
      </c>
      <c r="E45" s="46">
        <v>375</v>
      </c>
      <c r="F45" s="77">
        <v>564</v>
      </c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ht="13.5">
      <c r="A46" s="55">
        <f t="shared" si="0"/>
        <v>28</v>
      </c>
      <c r="B46" s="56" t="s">
        <v>71</v>
      </c>
      <c r="C46" s="75" t="s">
        <v>43</v>
      </c>
      <c r="D46" s="66">
        <v>40</v>
      </c>
      <c r="E46" s="46">
        <v>500</v>
      </c>
      <c r="F46" s="77">
        <v>751</v>
      </c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 ht="13.5">
      <c r="A47" s="55">
        <f t="shared" si="0"/>
        <v>29</v>
      </c>
      <c r="B47" s="56" t="s">
        <v>72</v>
      </c>
      <c r="C47" s="75" t="s">
        <v>43</v>
      </c>
      <c r="D47" s="66">
        <v>6</v>
      </c>
      <c r="E47" s="46">
        <v>75</v>
      </c>
      <c r="F47" s="77">
        <v>113</v>
      </c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</row>
    <row r="48" spans="1:6" ht="13.5">
      <c r="A48" s="55">
        <f t="shared" si="0"/>
        <v>30</v>
      </c>
      <c r="B48" s="56" t="s">
        <v>73</v>
      </c>
      <c r="C48" s="75" t="s">
        <v>43</v>
      </c>
      <c r="D48" s="66">
        <v>20</v>
      </c>
      <c r="E48" s="46">
        <v>250</v>
      </c>
      <c r="F48" s="77">
        <v>376</v>
      </c>
    </row>
    <row r="49" spans="1:256" s="72" customFormat="1" ht="13.5" customHeight="1">
      <c r="A49" s="59" t="s">
        <v>47</v>
      </c>
      <c r="B49" s="59"/>
      <c r="C49" s="79"/>
      <c r="D49" s="61">
        <f>SUM(D32:D48)</f>
        <v>400</v>
      </c>
      <c r="E49" s="62">
        <f>SUM(E32:E48)</f>
        <v>5000</v>
      </c>
      <c r="F49" s="62">
        <f>SUM(F32:F48)</f>
        <v>7520</v>
      </c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</row>
    <row r="50" spans="1:6" ht="15" customHeight="1">
      <c r="A50" s="52" t="s">
        <v>12</v>
      </c>
      <c r="B50" s="52"/>
      <c r="C50" s="52"/>
      <c r="D50" s="52"/>
      <c r="E50" s="52"/>
      <c r="F50" s="52"/>
    </row>
    <row r="51" spans="1:6" ht="13.5">
      <c r="A51" s="55">
        <v>31</v>
      </c>
      <c r="B51" s="56" t="s">
        <v>74</v>
      </c>
      <c r="C51" s="44" t="s">
        <v>43</v>
      </c>
      <c r="D51" s="66">
        <v>20</v>
      </c>
      <c r="E51" s="46">
        <v>270</v>
      </c>
      <c r="F51" s="46">
        <v>376</v>
      </c>
    </row>
    <row r="52" spans="1:6" ht="13.5">
      <c r="A52" s="55">
        <f t="shared" si="0"/>
        <v>32</v>
      </c>
      <c r="B52" s="56" t="s">
        <v>75</v>
      </c>
      <c r="C52" s="44" t="s">
        <v>43</v>
      </c>
      <c r="D52" s="66">
        <v>20</v>
      </c>
      <c r="E52" s="46">
        <v>270</v>
      </c>
      <c r="F52" s="46">
        <v>376</v>
      </c>
    </row>
    <row r="53" spans="1:6" ht="13.5">
      <c r="A53" s="55">
        <f t="shared" si="0"/>
        <v>33</v>
      </c>
      <c r="B53" s="56" t="s">
        <v>76</v>
      </c>
      <c r="C53" s="44" t="s">
        <v>43</v>
      </c>
      <c r="D53" s="66">
        <v>10</v>
      </c>
      <c r="E53" s="46">
        <v>135</v>
      </c>
      <c r="F53" s="46">
        <v>188</v>
      </c>
    </row>
    <row r="54" spans="1:6" ht="13.5">
      <c r="A54" s="55">
        <f t="shared" si="0"/>
        <v>34</v>
      </c>
      <c r="B54" s="56" t="s">
        <v>77</v>
      </c>
      <c r="C54" s="44" t="s">
        <v>43</v>
      </c>
      <c r="D54" s="66">
        <v>20</v>
      </c>
      <c r="E54" s="46">
        <v>270</v>
      </c>
      <c r="F54" s="46">
        <v>376</v>
      </c>
    </row>
    <row r="55" spans="1:6" ht="13.5">
      <c r="A55" s="55">
        <f t="shared" si="0"/>
        <v>35</v>
      </c>
      <c r="B55" s="56" t="s">
        <v>78</v>
      </c>
      <c r="C55" s="44" t="s">
        <v>43</v>
      </c>
      <c r="D55" s="66">
        <v>11</v>
      </c>
      <c r="E55" s="46">
        <v>148.5</v>
      </c>
      <c r="F55" s="46">
        <v>207</v>
      </c>
    </row>
    <row r="56" spans="1:6" ht="13.5">
      <c r="A56" s="55">
        <f t="shared" si="0"/>
        <v>36</v>
      </c>
      <c r="B56" s="56" t="s">
        <v>79</v>
      </c>
      <c r="C56" s="44" t="s">
        <v>43</v>
      </c>
      <c r="D56" s="66">
        <v>10</v>
      </c>
      <c r="E56" s="46">
        <v>135</v>
      </c>
      <c r="F56" s="46">
        <v>188</v>
      </c>
    </row>
    <row r="57" spans="1:6" ht="13.5">
      <c r="A57" s="55">
        <f t="shared" si="0"/>
        <v>37</v>
      </c>
      <c r="B57" s="56" t="s">
        <v>80</v>
      </c>
      <c r="C57" s="44" t="s">
        <v>43</v>
      </c>
      <c r="D57" s="66">
        <v>5</v>
      </c>
      <c r="E57" s="46">
        <v>67.5</v>
      </c>
      <c r="F57" s="46">
        <v>94</v>
      </c>
    </row>
    <row r="58" spans="1:6" ht="13.5">
      <c r="A58" s="55">
        <f t="shared" si="0"/>
        <v>38</v>
      </c>
      <c r="B58" s="56" t="s">
        <v>81</v>
      </c>
      <c r="C58" s="44" t="s">
        <v>43</v>
      </c>
      <c r="D58" s="66">
        <v>5</v>
      </c>
      <c r="E58" s="46">
        <v>67.5</v>
      </c>
      <c r="F58" s="46">
        <v>94</v>
      </c>
    </row>
    <row r="59" spans="1:6" ht="13.5">
      <c r="A59" s="55">
        <f t="shared" si="0"/>
        <v>39</v>
      </c>
      <c r="B59" s="56" t="s">
        <v>82</v>
      </c>
      <c r="C59" s="44" t="s">
        <v>43</v>
      </c>
      <c r="D59" s="66">
        <v>7</v>
      </c>
      <c r="E59" s="46">
        <v>94.5</v>
      </c>
      <c r="F59" s="46">
        <v>131</v>
      </c>
    </row>
    <row r="60" spans="1:6" ht="13.5">
      <c r="A60" s="55">
        <f t="shared" si="0"/>
        <v>40</v>
      </c>
      <c r="B60" s="56" t="s">
        <v>83</v>
      </c>
      <c r="C60" s="44" t="s">
        <v>43</v>
      </c>
      <c r="D60" s="66">
        <v>35</v>
      </c>
      <c r="E60" s="46">
        <v>472.5</v>
      </c>
      <c r="F60" s="46">
        <v>658</v>
      </c>
    </row>
    <row r="61" spans="1:6" ht="13.5">
      <c r="A61" s="55">
        <f t="shared" si="0"/>
        <v>41</v>
      </c>
      <c r="B61" s="56" t="s">
        <v>84</v>
      </c>
      <c r="C61" s="44" t="s">
        <v>43</v>
      </c>
      <c r="D61" s="66">
        <v>74</v>
      </c>
      <c r="E61" s="46">
        <v>999</v>
      </c>
      <c r="F61" s="46">
        <v>1391</v>
      </c>
    </row>
    <row r="62" spans="1:256" s="80" customFormat="1" ht="13.5" customHeight="1">
      <c r="A62" s="59" t="s">
        <v>47</v>
      </c>
      <c r="B62" s="59"/>
      <c r="C62" s="79"/>
      <c r="D62" s="61">
        <f>SUM(D51:D61)</f>
        <v>217</v>
      </c>
      <c r="E62" s="62">
        <f>SUM(E51:E61)</f>
        <v>2929.5</v>
      </c>
      <c r="F62" s="62">
        <f>SUM(F51:F61)</f>
        <v>4079</v>
      </c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70"/>
      <c r="IV62" s="70"/>
    </row>
    <row r="63" spans="1:256" s="80" customFormat="1" ht="15" customHeight="1">
      <c r="A63" s="52" t="s">
        <v>13</v>
      </c>
      <c r="B63" s="52"/>
      <c r="C63" s="52"/>
      <c r="D63" s="52"/>
      <c r="E63" s="52"/>
      <c r="F63" s="52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70"/>
      <c r="IV63" s="70"/>
    </row>
    <row r="64" spans="1:6" ht="13.5">
      <c r="A64" s="55">
        <v>42</v>
      </c>
      <c r="B64" s="81" t="s">
        <v>85</v>
      </c>
      <c r="C64" s="82" t="s">
        <v>43</v>
      </c>
      <c r="D64" s="82">
        <v>13</v>
      </c>
      <c r="E64" s="83">
        <f>D64*12.5</f>
        <v>162.5</v>
      </c>
      <c r="F64" s="83">
        <v>244</v>
      </c>
    </row>
    <row r="65" spans="1:6" ht="13.5">
      <c r="A65" s="55">
        <f t="shared" si="0"/>
        <v>43</v>
      </c>
      <c r="B65" s="81" t="s">
        <v>86</v>
      </c>
      <c r="C65" s="82" t="s">
        <v>43</v>
      </c>
      <c r="D65" s="82">
        <v>20</v>
      </c>
      <c r="E65" s="83">
        <f aca="true" t="shared" si="1" ref="E65:E75">D65*12.5</f>
        <v>250</v>
      </c>
      <c r="F65" s="83">
        <v>376</v>
      </c>
    </row>
    <row r="66" spans="1:6" ht="13.5">
      <c r="A66" s="55">
        <f t="shared" si="0"/>
        <v>44</v>
      </c>
      <c r="B66" s="81" t="s">
        <v>87</v>
      </c>
      <c r="C66" s="82" t="s">
        <v>43</v>
      </c>
      <c r="D66" s="82">
        <v>7</v>
      </c>
      <c r="E66" s="83">
        <f t="shared" si="1"/>
        <v>87.5</v>
      </c>
      <c r="F66" s="83">
        <v>132</v>
      </c>
    </row>
    <row r="67" spans="1:6" ht="13.5">
      <c r="A67" s="55">
        <f t="shared" si="0"/>
        <v>45</v>
      </c>
      <c r="B67" s="81" t="s">
        <v>88</v>
      </c>
      <c r="C67" s="82" t="s">
        <v>43</v>
      </c>
      <c r="D67" s="84">
        <v>9</v>
      </c>
      <c r="E67" s="83">
        <f t="shared" si="1"/>
        <v>112.5</v>
      </c>
      <c r="F67" s="83">
        <v>169</v>
      </c>
    </row>
    <row r="68" spans="1:6" ht="13.5">
      <c r="A68" s="55">
        <f t="shared" si="0"/>
        <v>46</v>
      </c>
      <c r="B68" s="81" t="s">
        <v>89</v>
      </c>
      <c r="C68" s="82" t="s">
        <v>43</v>
      </c>
      <c r="D68" s="82">
        <v>35</v>
      </c>
      <c r="E68" s="83">
        <f t="shared" si="1"/>
        <v>437.5</v>
      </c>
      <c r="F68" s="83">
        <v>658</v>
      </c>
    </row>
    <row r="69" spans="1:6" ht="13.5">
      <c r="A69" s="55">
        <f t="shared" si="0"/>
        <v>47</v>
      </c>
      <c r="B69" s="81" t="s">
        <v>90</v>
      </c>
      <c r="C69" s="82" t="s">
        <v>43</v>
      </c>
      <c r="D69" s="82">
        <v>9</v>
      </c>
      <c r="E69" s="83">
        <f t="shared" si="1"/>
        <v>112.5</v>
      </c>
      <c r="F69" s="83">
        <v>169</v>
      </c>
    </row>
    <row r="70" spans="1:6" ht="13.5">
      <c r="A70" s="55">
        <f t="shared" si="0"/>
        <v>48</v>
      </c>
      <c r="B70" s="85" t="s">
        <v>91</v>
      </c>
      <c r="C70" s="82" t="s">
        <v>43</v>
      </c>
      <c r="D70" s="82">
        <v>34</v>
      </c>
      <c r="E70" s="83">
        <f t="shared" si="1"/>
        <v>425</v>
      </c>
      <c r="F70" s="83">
        <v>639</v>
      </c>
    </row>
    <row r="71" spans="1:6" ht="13.5">
      <c r="A71" s="55">
        <f t="shared" si="0"/>
        <v>49</v>
      </c>
      <c r="B71" s="81" t="s">
        <v>92</v>
      </c>
      <c r="C71" s="82" t="s">
        <v>43</v>
      </c>
      <c r="D71" s="82">
        <v>5</v>
      </c>
      <c r="E71" s="83">
        <f t="shared" si="1"/>
        <v>62.5</v>
      </c>
      <c r="F71" s="83">
        <v>94</v>
      </c>
    </row>
    <row r="72" spans="1:6" ht="13.5">
      <c r="A72" s="55">
        <f t="shared" si="0"/>
        <v>50</v>
      </c>
      <c r="B72" s="81" t="s">
        <v>93</v>
      </c>
      <c r="C72" s="82" t="s">
        <v>43</v>
      </c>
      <c r="D72" s="82">
        <v>2</v>
      </c>
      <c r="E72" s="83">
        <f t="shared" si="1"/>
        <v>25</v>
      </c>
      <c r="F72" s="83">
        <v>38</v>
      </c>
    </row>
    <row r="73" spans="1:6" ht="13.5">
      <c r="A73" s="55">
        <f t="shared" si="0"/>
        <v>51</v>
      </c>
      <c r="B73" s="81" t="s">
        <v>94</v>
      </c>
      <c r="C73" s="82" t="s">
        <v>43</v>
      </c>
      <c r="D73" s="84">
        <v>8</v>
      </c>
      <c r="E73" s="83">
        <f t="shared" si="1"/>
        <v>100</v>
      </c>
      <c r="F73" s="83">
        <v>150.5</v>
      </c>
    </row>
    <row r="74" spans="1:6" ht="13.5">
      <c r="A74" s="55">
        <f t="shared" si="0"/>
        <v>52</v>
      </c>
      <c r="B74" s="81" t="s">
        <v>95</v>
      </c>
      <c r="C74" s="82" t="s">
        <v>43</v>
      </c>
      <c r="D74" s="84">
        <v>8</v>
      </c>
      <c r="E74" s="83">
        <f t="shared" si="1"/>
        <v>100</v>
      </c>
      <c r="F74" s="83">
        <v>150.5</v>
      </c>
    </row>
    <row r="75" spans="1:6" ht="13.5">
      <c r="A75" s="55">
        <f t="shared" si="0"/>
        <v>53</v>
      </c>
      <c r="B75" s="81" t="s">
        <v>96</v>
      </c>
      <c r="C75" s="82" t="s">
        <v>43</v>
      </c>
      <c r="D75" s="82">
        <v>9</v>
      </c>
      <c r="E75" s="83">
        <f t="shared" si="1"/>
        <v>112.5</v>
      </c>
      <c r="F75" s="83">
        <v>169</v>
      </c>
    </row>
    <row r="76" spans="1:256" s="88" customFormat="1" ht="13.5" customHeight="1">
      <c r="A76" s="59" t="s">
        <v>47</v>
      </c>
      <c r="B76" s="59"/>
      <c r="C76" s="86"/>
      <c r="D76" s="86">
        <f>SUM(D64:D75)</f>
        <v>159</v>
      </c>
      <c r="E76" s="87">
        <f>SUM(E64:E75)</f>
        <v>1987.5</v>
      </c>
      <c r="F76" s="87">
        <f>SUM(F64:F75)</f>
        <v>2989</v>
      </c>
      <c r="II76" s="89"/>
      <c r="IJ76" s="89"/>
      <c r="IK76" s="89"/>
      <c r="IL76" s="89"/>
      <c r="IM76" s="89"/>
      <c r="IN76" s="89"/>
      <c r="IO76" s="89"/>
      <c r="IP76" s="89"/>
      <c r="IQ76" s="89"/>
      <c r="IR76" s="89"/>
      <c r="IS76" s="89"/>
      <c r="IT76" s="89"/>
      <c r="IU76" s="89"/>
      <c r="IV76" s="89"/>
    </row>
    <row r="77" spans="1:6" ht="15" customHeight="1">
      <c r="A77" s="52" t="s">
        <v>14</v>
      </c>
      <c r="B77" s="52"/>
      <c r="C77" s="52"/>
      <c r="D77" s="52"/>
      <c r="E77" s="52"/>
      <c r="F77" s="52"/>
    </row>
    <row r="78" spans="1:6" ht="13.5">
      <c r="A78" s="55">
        <v>54</v>
      </c>
      <c r="B78" s="74" t="s">
        <v>97</v>
      </c>
      <c r="C78" s="75" t="s">
        <v>43</v>
      </c>
      <c r="D78" s="75">
        <v>15</v>
      </c>
      <c r="E78" s="77">
        <v>187.5</v>
      </c>
      <c r="F78" s="90">
        <v>282</v>
      </c>
    </row>
    <row r="79" spans="1:6" ht="13.5">
      <c r="A79" s="55">
        <f aca="true" t="shared" si="2" ref="A79:A141">1+A78</f>
        <v>55</v>
      </c>
      <c r="B79" s="74" t="s">
        <v>98</v>
      </c>
      <c r="C79" s="75" t="s">
        <v>43</v>
      </c>
      <c r="D79" s="75">
        <v>5</v>
      </c>
      <c r="E79" s="77">
        <v>62.5</v>
      </c>
      <c r="F79" s="90">
        <v>100</v>
      </c>
    </row>
    <row r="80" spans="1:6" ht="13.5">
      <c r="A80" s="55">
        <f t="shared" si="2"/>
        <v>56</v>
      </c>
      <c r="B80" s="74" t="s">
        <v>99</v>
      </c>
      <c r="C80" s="75" t="s">
        <v>43</v>
      </c>
      <c r="D80" s="75">
        <v>10</v>
      </c>
      <c r="E80" s="77">
        <v>125</v>
      </c>
      <c r="F80" s="90">
        <v>188</v>
      </c>
    </row>
    <row r="81" spans="1:6" ht="13.5">
      <c r="A81" s="55">
        <f t="shared" si="2"/>
        <v>57</v>
      </c>
      <c r="B81" s="74" t="s">
        <v>100</v>
      </c>
      <c r="C81" s="75" t="s">
        <v>43</v>
      </c>
      <c r="D81" s="75">
        <v>5</v>
      </c>
      <c r="E81" s="77">
        <v>62.5</v>
      </c>
      <c r="F81" s="90">
        <v>94</v>
      </c>
    </row>
    <row r="82" spans="1:6" ht="13.5">
      <c r="A82" s="55">
        <f t="shared" si="2"/>
        <v>58</v>
      </c>
      <c r="B82" s="56" t="s">
        <v>101</v>
      </c>
      <c r="C82" s="75" t="s">
        <v>43</v>
      </c>
      <c r="D82" s="45">
        <v>10</v>
      </c>
      <c r="E82" s="77">
        <v>125</v>
      </c>
      <c r="F82" s="90">
        <v>188</v>
      </c>
    </row>
    <row r="83" spans="1:6" ht="13.5">
      <c r="A83" s="55">
        <f t="shared" si="2"/>
        <v>59</v>
      </c>
      <c r="B83" s="56" t="s">
        <v>102</v>
      </c>
      <c r="C83" s="75" t="s">
        <v>43</v>
      </c>
      <c r="D83" s="45">
        <v>15</v>
      </c>
      <c r="E83" s="77">
        <v>187.5</v>
      </c>
      <c r="F83" s="90">
        <v>282</v>
      </c>
    </row>
    <row r="84" spans="1:6" ht="13.5">
      <c r="A84" s="55">
        <f t="shared" si="2"/>
        <v>60</v>
      </c>
      <c r="B84" s="56" t="s">
        <v>103</v>
      </c>
      <c r="C84" s="75" t="s">
        <v>43</v>
      </c>
      <c r="D84" s="45">
        <v>5</v>
      </c>
      <c r="E84" s="77">
        <v>62.5</v>
      </c>
      <c r="F84" s="90">
        <v>94</v>
      </c>
    </row>
    <row r="85" spans="1:6" ht="24">
      <c r="A85" s="55">
        <f t="shared" si="2"/>
        <v>61</v>
      </c>
      <c r="B85" s="56" t="s">
        <v>104</v>
      </c>
      <c r="C85" s="75" t="s">
        <v>43</v>
      </c>
      <c r="D85" s="45">
        <v>10</v>
      </c>
      <c r="E85" s="77">
        <v>125</v>
      </c>
      <c r="F85" s="90">
        <v>187</v>
      </c>
    </row>
    <row r="86" spans="1:6" ht="13.5">
      <c r="A86" s="55">
        <f t="shared" si="2"/>
        <v>62</v>
      </c>
      <c r="B86" s="56" t="s">
        <v>105</v>
      </c>
      <c r="C86" s="75" t="s">
        <v>43</v>
      </c>
      <c r="D86" s="45">
        <v>5</v>
      </c>
      <c r="E86" s="77">
        <v>62.5</v>
      </c>
      <c r="F86" s="90">
        <v>94</v>
      </c>
    </row>
    <row r="87" spans="1:6" ht="13.5">
      <c r="A87" s="55">
        <f t="shared" si="2"/>
        <v>63</v>
      </c>
      <c r="B87" s="56" t="s">
        <v>106</v>
      </c>
      <c r="C87" s="75" t="s">
        <v>43</v>
      </c>
      <c r="D87" s="45">
        <v>10</v>
      </c>
      <c r="E87" s="77">
        <v>125</v>
      </c>
      <c r="F87" s="90">
        <v>187</v>
      </c>
    </row>
    <row r="88" spans="1:6" ht="13.5">
      <c r="A88" s="55">
        <f t="shared" si="2"/>
        <v>64</v>
      </c>
      <c r="B88" s="56" t="s">
        <v>107</v>
      </c>
      <c r="C88" s="75" t="s">
        <v>43</v>
      </c>
      <c r="D88" s="45">
        <v>5</v>
      </c>
      <c r="E88" s="77">
        <v>62.5</v>
      </c>
      <c r="F88" s="90">
        <v>94</v>
      </c>
    </row>
    <row r="89" spans="1:6" ht="13.5">
      <c r="A89" s="55">
        <f t="shared" si="2"/>
        <v>65</v>
      </c>
      <c r="B89" s="74" t="s">
        <v>108</v>
      </c>
      <c r="C89" s="75" t="s">
        <v>43</v>
      </c>
      <c r="D89" s="45">
        <v>5</v>
      </c>
      <c r="E89" s="77">
        <v>62.5</v>
      </c>
      <c r="F89" s="90">
        <v>94</v>
      </c>
    </row>
    <row r="90" spans="1:6" ht="13.5">
      <c r="A90" s="55">
        <f t="shared" si="2"/>
        <v>66</v>
      </c>
      <c r="B90" s="56" t="s">
        <v>109</v>
      </c>
      <c r="C90" s="75" t="s">
        <v>43</v>
      </c>
      <c r="D90" s="45">
        <v>10</v>
      </c>
      <c r="E90" s="77">
        <v>125</v>
      </c>
      <c r="F90" s="90">
        <v>187</v>
      </c>
    </row>
    <row r="91" spans="1:6" ht="13.5">
      <c r="A91" s="55">
        <f t="shared" si="2"/>
        <v>67</v>
      </c>
      <c r="B91" s="56" t="s">
        <v>110</v>
      </c>
      <c r="C91" s="75" t="s">
        <v>43</v>
      </c>
      <c r="D91" s="45">
        <v>10</v>
      </c>
      <c r="E91" s="77">
        <v>125</v>
      </c>
      <c r="F91" s="90">
        <v>187</v>
      </c>
    </row>
    <row r="92" spans="1:6" ht="13.5">
      <c r="A92" s="55">
        <f t="shared" si="2"/>
        <v>68</v>
      </c>
      <c r="B92" s="74" t="s">
        <v>111</v>
      </c>
      <c r="C92" s="75" t="s">
        <v>43</v>
      </c>
      <c r="D92" s="45">
        <v>10</v>
      </c>
      <c r="E92" s="77">
        <v>125</v>
      </c>
      <c r="F92" s="90">
        <v>187</v>
      </c>
    </row>
    <row r="93" spans="1:6" ht="13.5">
      <c r="A93" s="55">
        <f t="shared" si="2"/>
        <v>69</v>
      </c>
      <c r="B93" s="56" t="s">
        <v>112</v>
      </c>
      <c r="C93" s="75" t="s">
        <v>43</v>
      </c>
      <c r="D93" s="45">
        <v>10</v>
      </c>
      <c r="E93" s="77">
        <v>125</v>
      </c>
      <c r="F93" s="90">
        <v>187</v>
      </c>
    </row>
    <row r="94" spans="1:6" ht="13.5">
      <c r="A94" s="55">
        <f t="shared" si="2"/>
        <v>70</v>
      </c>
      <c r="B94" s="56" t="s">
        <v>113</v>
      </c>
      <c r="C94" s="75" t="s">
        <v>43</v>
      </c>
      <c r="D94" s="45">
        <v>10</v>
      </c>
      <c r="E94" s="77">
        <v>125</v>
      </c>
      <c r="F94" s="90">
        <v>188</v>
      </c>
    </row>
    <row r="95" spans="1:6" ht="13.5">
      <c r="A95" s="55">
        <f t="shared" si="2"/>
        <v>71</v>
      </c>
      <c r="B95" s="56" t="s">
        <v>114</v>
      </c>
      <c r="C95" s="75" t="s">
        <v>43</v>
      </c>
      <c r="D95" s="45">
        <v>10</v>
      </c>
      <c r="E95" s="77">
        <v>125</v>
      </c>
      <c r="F95" s="90">
        <v>188</v>
      </c>
    </row>
    <row r="96" spans="1:6" ht="13.5">
      <c r="A96" s="55">
        <f t="shared" si="2"/>
        <v>72</v>
      </c>
      <c r="B96" s="56" t="s">
        <v>115</v>
      </c>
      <c r="C96" s="75" t="s">
        <v>43</v>
      </c>
      <c r="D96" s="45">
        <v>10</v>
      </c>
      <c r="E96" s="77">
        <v>125</v>
      </c>
      <c r="F96" s="90">
        <v>188</v>
      </c>
    </row>
    <row r="97" spans="1:6" ht="13.5">
      <c r="A97" s="55">
        <f t="shared" si="2"/>
        <v>73</v>
      </c>
      <c r="B97" s="56" t="s">
        <v>116</v>
      </c>
      <c r="C97" s="75" t="s">
        <v>43</v>
      </c>
      <c r="D97" s="45">
        <v>10</v>
      </c>
      <c r="E97" s="77">
        <v>125</v>
      </c>
      <c r="F97" s="90">
        <v>188</v>
      </c>
    </row>
    <row r="98" spans="1:6" ht="13.5">
      <c r="A98" s="55">
        <f t="shared" si="2"/>
        <v>74</v>
      </c>
      <c r="B98" s="56" t="s">
        <v>117</v>
      </c>
      <c r="C98" s="75" t="s">
        <v>43</v>
      </c>
      <c r="D98" s="45">
        <v>11</v>
      </c>
      <c r="E98" s="77">
        <v>137.5</v>
      </c>
      <c r="F98" s="90">
        <v>207</v>
      </c>
    </row>
    <row r="99" spans="1:6" ht="13.5">
      <c r="A99" s="55">
        <f t="shared" si="2"/>
        <v>75</v>
      </c>
      <c r="B99" s="56" t="s">
        <v>118</v>
      </c>
      <c r="C99" s="75" t="s">
        <v>43</v>
      </c>
      <c r="D99" s="45">
        <v>10</v>
      </c>
      <c r="E99" s="77">
        <v>125</v>
      </c>
      <c r="F99" s="90">
        <v>188</v>
      </c>
    </row>
    <row r="100" spans="1:6" ht="13.5">
      <c r="A100" s="55">
        <f t="shared" si="2"/>
        <v>76</v>
      </c>
      <c r="B100" s="56" t="s">
        <v>119</v>
      </c>
      <c r="C100" s="75" t="s">
        <v>43</v>
      </c>
      <c r="D100" s="45">
        <v>10</v>
      </c>
      <c r="E100" s="77">
        <v>125</v>
      </c>
      <c r="F100" s="90">
        <v>188</v>
      </c>
    </row>
    <row r="101" spans="1:6" ht="13.5">
      <c r="A101" s="55">
        <f t="shared" si="2"/>
        <v>77</v>
      </c>
      <c r="B101" s="56" t="s">
        <v>120</v>
      </c>
      <c r="C101" s="75" t="s">
        <v>43</v>
      </c>
      <c r="D101" s="45">
        <v>10</v>
      </c>
      <c r="E101" s="77">
        <v>125</v>
      </c>
      <c r="F101" s="90">
        <v>188</v>
      </c>
    </row>
    <row r="102" spans="1:6" ht="13.5">
      <c r="A102" s="55">
        <f t="shared" si="2"/>
        <v>78</v>
      </c>
      <c r="B102" s="56" t="s">
        <v>121</v>
      </c>
      <c r="C102" s="75" t="s">
        <v>43</v>
      </c>
      <c r="D102" s="45">
        <v>9</v>
      </c>
      <c r="E102" s="77">
        <v>112.5</v>
      </c>
      <c r="F102" s="90">
        <v>169</v>
      </c>
    </row>
    <row r="103" spans="1:256" s="72" customFormat="1" ht="13.5" customHeight="1">
      <c r="A103" s="59" t="s">
        <v>47</v>
      </c>
      <c r="B103" s="59"/>
      <c r="C103" s="91"/>
      <c r="D103" s="61">
        <f>SUM(D78:D102)</f>
        <v>230</v>
      </c>
      <c r="E103" s="62">
        <f>SUM(E78:E102)</f>
        <v>2875</v>
      </c>
      <c r="F103" s="62">
        <f>SUM(F78:F102)</f>
        <v>4324</v>
      </c>
      <c r="II103" s="73"/>
      <c r="IJ103" s="73"/>
      <c r="IK103" s="73"/>
      <c r="IL103" s="73"/>
      <c r="IM103" s="73"/>
      <c r="IN103" s="73"/>
      <c r="IO103" s="73"/>
      <c r="IP103" s="73"/>
      <c r="IQ103" s="73"/>
      <c r="IR103" s="73"/>
      <c r="IS103" s="73"/>
      <c r="IT103" s="73"/>
      <c r="IU103" s="73"/>
      <c r="IV103" s="73"/>
    </row>
    <row r="104" spans="1:6" ht="15" customHeight="1">
      <c r="A104" s="52" t="s">
        <v>15</v>
      </c>
      <c r="B104" s="52"/>
      <c r="C104" s="52"/>
      <c r="D104" s="52"/>
      <c r="E104" s="52"/>
      <c r="F104" s="52"/>
    </row>
    <row r="105" spans="1:6" ht="13.5">
      <c r="A105" s="55">
        <v>79</v>
      </c>
      <c r="B105" s="56" t="s">
        <v>122</v>
      </c>
      <c r="C105" s="44" t="s">
        <v>43</v>
      </c>
      <c r="D105" s="45">
        <v>30</v>
      </c>
      <c r="E105" s="46">
        <v>375</v>
      </c>
      <c r="F105" s="46">
        <v>564</v>
      </c>
    </row>
    <row r="106" spans="1:6" ht="13.5">
      <c r="A106" s="55">
        <f t="shared" si="2"/>
        <v>80</v>
      </c>
      <c r="B106" s="56" t="s">
        <v>123</v>
      </c>
      <c r="C106" s="44" t="s">
        <v>43</v>
      </c>
      <c r="D106" s="45">
        <v>70</v>
      </c>
      <c r="E106" s="46">
        <v>875</v>
      </c>
      <c r="F106" s="46">
        <v>1316</v>
      </c>
    </row>
    <row r="107" spans="1:256" s="72" customFormat="1" ht="13.5" customHeight="1">
      <c r="A107" s="59" t="s">
        <v>47</v>
      </c>
      <c r="B107" s="59"/>
      <c r="C107" s="79"/>
      <c r="D107" s="61">
        <f>SUM(D105:D106)</f>
        <v>100</v>
      </c>
      <c r="E107" s="62">
        <f>SUM(E105:E106)</f>
        <v>1250</v>
      </c>
      <c r="F107" s="62">
        <f>SUM(F105:F106)</f>
        <v>1880</v>
      </c>
      <c r="II107" s="73"/>
      <c r="IJ107" s="73"/>
      <c r="IK107" s="73"/>
      <c r="IL107" s="73"/>
      <c r="IM107" s="73"/>
      <c r="IN107" s="73"/>
      <c r="IO107" s="73"/>
      <c r="IP107" s="73"/>
      <c r="IQ107" s="73"/>
      <c r="IR107" s="73"/>
      <c r="IS107" s="73"/>
      <c r="IT107" s="73"/>
      <c r="IU107" s="73"/>
      <c r="IV107" s="73"/>
    </row>
    <row r="108" spans="1:6" ht="15" customHeight="1">
      <c r="A108" s="52" t="s">
        <v>16</v>
      </c>
      <c r="B108" s="52"/>
      <c r="C108" s="52"/>
      <c r="D108" s="52"/>
      <c r="E108" s="52"/>
      <c r="F108" s="52"/>
    </row>
    <row r="109" spans="1:6" ht="13.5">
      <c r="A109" s="55">
        <v>81</v>
      </c>
      <c r="B109" s="56" t="s">
        <v>124</v>
      </c>
      <c r="C109" s="44" t="s">
        <v>125</v>
      </c>
      <c r="D109" s="45">
        <v>30</v>
      </c>
      <c r="E109" s="46">
        <v>450</v>
      </c>
      <c r="F109" s="46">
        <v>900</v>
      </c>
    </row>
    <row r="110" spans="1:256" s="72" customFormat="1" ht="13.5" customHeight="1">
      <c r="A110" s="59" t="s">
        <v>47</v>
      </c>
      <c r="B110" s="59"/>
      <c r="C110" s="79"/>
      <c r="D110" s="61">
        <f>SUM(D109)</f>
        <v>30</v>
      </c>
      <c r="E110" s="62">
        <f>SUM(E109)</f>
        <v>450</v>
      </c>
      <c r="F110" s="62">
        <f>SUM(F109)</f>
        <v>900</v>
      </c>
      <c r="II110" s="73"/>
      <c r="IJ110" s="73"/>
      <c r="IK110" s="73"/>
      <c r="IL110" s="73"/>
      <c r="IM110" s="73"/>
      <c r="IN110" s="73"/>
      <c r="IO110" s="73"/>
      <c r="IP110" s="73"/>
      <c r="IQ110" s="73"/>
      <c r="IR110" s="73"/>
      <c r="IS110" s="73"/>
      <c r="IT110" s="73"/>
      <c r="IU110" s="73"/>
      <c r="IV110" s="73"/>
    </row>
    <row r="111" spans="1:6" ht="15" customHeight="1">
      <c r="A111" s="52" t="s">
        <v>17</v>
      </c>
      <c r="B111" s="52"/>
      <c r="C111" s="52"/>
      <c r="D111" s="52"/>
      <c r="E111" s="52"/>
      <c r="F111" s="52"/>
    </row>
    <row r="112" spans="1:6" ht="13.5">
      <c r="A112" s="55">
        <v>82</v>
      </c>
      <c r="B112" s="56" t="s">
        <v>126</v>
      </c>
      <c r="C112" s="44" t="s">
        <v>43</v>
      </c>
      <c r="D112" s="92">
        <v>10</v>
      </c>
      <c r="E112" s="46">
        <v>150</v>
      </c>
      <c r="F112" s="46">
        <v>188</v>
      </c>
    </row>
    <row r="113" spans="1:6" ht="13.5">
      <c r="A113" s="55">
        <f t="shared" si="2"/>
        <v>83</v>
      </c>
      <c r="B113" s="56" t="s">
        <v>127</v>
      </c>
      <c r="C113" s="44" t="s">
        <v>43</v>
      </c>
      <c r="D113" s="66">
        <v>8</v>
      </c>
      <c r="E113" s="46">
        <v>120</v>
      </c>
      <c r="F113" s="46">
        <v>150</v>
      </c>
    </row>
    <row r="114" spans="1:6" ht="13.5">
      <c r="A114" s="55">
        <f t="shared" si="2"/>
        <v>84</v>
      </c>
      <c r="B114" s="56" t="s">
        <v>128</v>
      </c>
      <c r="C114" s="44" t="s">
        <v>43</v>
      </c>
      <c r="D114" s="66">
        <v>16</v>
      </c>
      <c r="E114" s="46">
        <v>240</v>
      </c>
      <c r="F114" s="46">
        <v>301</v>
      </c>
    </row>
    <row r="115" spans="1:6" ht="13.5">
      <c r="A115" s="55">
        <f t="shared" si="2"/>
        <v>85</v>
      </c>
      <c r="B115" s="93" t="s">
        <v>129</v>
      </c>
      <c r="C115" s="44" t="s">
        <v>43</v>
      </c>
      <c r="D115" s="94">
        <v>10</v>
      </c>
      <c r="E115" s="95">
        <v>150</v>
      </c>
      <c r="F115" s="95">
        <v>188</v>
      </c>
    </row>
    <row r="116" spans="1:6" ht="13.5">
      <c r="A116" s="55">
        <f t="shared" si="2"/>
        <v>86</v>
      </c>
      <c r="B116" s="93" t="s">
        <v>130</v>
      </c>
      <c r="C116" s="44" t="s">
        <v>43</v>
      </c>
      <c r="D116" s="94">
        <v>15</v>
      </c>
      <c r="E116" s="95">
        <v>225</v>
      </c>
      <c r="F116" s="95">
        <v>282</v>
      </c>
    </row>
    <row r="117" spans="1:6" ht="13.5">
      <c r="A117" s="55">
        <f t="shared" si="2"/>
        <v>87</v>
      </c>
      <c r="B117" s="93" t="s">
        <v>131</v>
      </c>
      <c r="C117" s="44" t="s">
        <v>43</v>
      </c>
      <c r="D117" s="94">
        <v>10</v>
      </c>
      <c r="E117" s="95">
        <v>150</v>
      </c>
      <c r="F117" s="95">
        <v>188</v>
      </c>
    </row>
    <row r="118" spans="1:6" ht="13.5">
      <c r="A118" s="55">
        <f t="shared" si="2"/>
        <v>88</v>
      </c>
      <c r="B118" s="93" t="s">
        <v>132</v>
      </c>
      <c r="C118" s="44" t="s">
        <v>43</v>
      </c>
      <c r="D118" s="94">
        <v>25</v>
      </c>
      <c r="E118" s="95">
        <v>375</v>
      </c>
      <c r="F118" s="95">
        <v>470</v>
      </c>
    </row>
    <row r="119" spans="1:6" ht="13.5">
      <c r="A119" s="55">
        <f t="shared" si="2"/>
        <v>89</v>
      </c>
      <c r="B119" s="93" t="s">
        <v>133</v>
      </c>
      <c r="C119" s="44" t="s">
        <v>43</v>
      </c>
      <c r="D119" s="94">
        <v>12</v>
      </c>
      <c r="E119" s="95">
        <v>180</v>
      </c>
      <c r="F119" s="95">
        <v>226</v>
      </c>
    </row>
    <row r="120" spans="1:6" ht="13.5">
      <c r="A120" s="55">
        <f t="shared" si="2"/>
        <v>90</v>
      </c>
      <c r="B120" s="56" t="s">
        <v>134</v>
      </c>
      <c r="C120" s="45" t="s">
        <v>43</v>
      </c>
      <c r="D120" s="45">
        <v>20</v>
      </c>
      <c r="E120" s="46">
        <v>300</v>
      </c>
      <c r="F120" s="46">
        <v>376</v>
      </c>
    </row>
    <row r="121" spans="1:6" ht="13.5">
      <c r="A121" s="55">
        <f t="shared" si="2"/>
        <v>91</v>
      </c>
      <c r="B121" s="93" t="s">
        <v>135</v>
      </c>
      <c r="C121" s="44" t="s">
        <v>43</v>
      </c>
      <c r="D121" s="94">
        <v>9</v>
      </c>
      <c r="E121" s="95">
        <v>135</v>
      </c>
      <c r="F121" s="95">
        <v>169</v>
      </c>
    </row>
    <row r="122" spans="1:256" s="72" customFormat="1" ht="13.5" customHeight="1">
      <c r="A122" s="59" t="s">
        <v>47</v>
      </c>
      <c r="B122" s="59"/>
      <c r="C122" s="79"/>
      <c r="D122" s="61">
        <f>SUM(D112:D121)</f>
        <v>135</v>
      </c>
      <c r="E122" s="62">
        <f>SUM(E112:E121)</f>
        <v>2025</v>
      </c>
      <c r="F122" s="62">
        <f>SUM(F112:F121)</f>
        <v>2538</v>
      </c>
      <c r="II122" s="73"/>
      <c r="IJ122" s="73"/>
      <c r="IK122" s="73"/>
      <c r="IL122" s="73"/>
      <c r="IM122" s="73"/>
      <c r="IN122" s="73"/>
      <c r="IO122" s="73"/>
      <c r="IP122" s="73"/>
      <c r="IQ122" s="73"/>
      <c r="IR122" s="73"/>
      <c r="IS122" s="73"/>
      <c r="IT122" s="73"/>
      <c r="IU122" s="73"/>
      <c r="IV122" s="73"/>
    </row>
    <row r="123" spans="1:6" ht="15" customHeight="1">
      <c r="A123" s="52" t="s">
        <v>18</v>
      </c>
      <c r="B123" s="52"/>
      <c r="C123" s="52"/>
      <c r="D123" s="52"/>
      <c r="E123" s="52"/>
      <c r="F123" s="52"/>
    </row>
    <row r="124" spans="1:6" ht="13.5">
      <c r="A124" s="55">
        <v>92</v>
      </c>
      <c r="B124" s="56" t="s">
        <v>136</v>
      </c>
      <c r="C124" s="44" t="s">
        <v>43</v>
      </c>
      <c r="D124" s="45">
        <v>6</v>
      </c>
      <c r="E124" s="46">
        <v>75</v>
      </c>
      <c r="F124" s="46">
        <v>113</v>
      </c>
    </row>
    <row r="125" spans="1:6" ht="13.5">
      <c r="A125" s="55">
        <f t="shared" si="2"/>
        <v>93</v>
      </c>
      <c r="B125" s="56" t="s">
        <v>137</v>
      </c>
      <c r="C125" s="44" t="s">
        <v>43</v>
      </c>
      <c r="D125" s="45">
        <v>2</v>
      </c>
      <c r="E125" s="46">
        <v>25</v>
      </c>
      <c r="F125" s="46">
        <v>38</v>
      </c>
    </row>
    <row r="126" spans="1:6" ht="13.5">
      <c r="A126" s="55">
        <f t="shared" si="2"/>
        <v>94</v>
      </c>
      <c r="B126" s="56" t="s">
        <v>138</v>
      </c>
      <c r="C126" s="44" t="s">
        <v>43</v>
      </c>
      <c r="D126" s="45">
        <v>30</v>
      </c>
      <c r="E126" s="46">
        <v>375</v>
      </c>
      <c r="F126" s="46">
        <v>564</v>
      </c>
    </row>
    <row r="127" spans="1:6" ht="13.5">
      <c r="A127" s="55">
        <f t="shared" si="2"/>
        <v>95</v>
      </c>
      <c r="B127" s="56" t="s">
        <v>139</v>
      </c>
      <c r="C127" s="44" t="s">
        <v>43</v>
      </c>
      <c r="D127" s="45">
        <v>20</v>
      </c>
      <c r="E127" s="46">
        <v>250</v>
      </c>
      <c r="F127" s="46">
        <v>376</v>
      </c>
    </row>
    <row r="128" spans="1:6" ht="13.5">
      <c r="A128" s="55">
        <f t="shared" si="2"/>
        <v>96</v>
      </c>
      <c r="B128" s="56" t="s">
        <v>140</v>
      </c>
      <c r="C128" s="44" t="s">
        <v>43</v>
      </c>
      <c r="D128" s="45">
        <v>46</v>
      </c>
      <c r="E128" s="46">
        <v>575</v>
      </c>
      <c r="F128" s="46">
        <v>865</v>
      </c>
    </row>
    <row r="129" spans="1:6" ht="13.5">
      <c r="A129" s="55">
        <f t="shared" si="2"/>
        <v>97</v>
      </c>
      <c r="B129" s="56" t="s">
        <v>141</v>
      </c>
      <c r="C129" s="44" t="s">
        <v>43</v>
      </c>
      <c r="D129" s="45">
        <v>30</v>
      </c>
      <c r="E129" s="46">
        <v>375</v>
      </c>
      <c r="F129" s="46">
        <v>564</v>
      </c>
    </row>
    <row r="130" spans="1:6" ht="13.5">
      <c r="A130" s="55">
        <f t="shared" si="2"/>
        <v>98</v>
      </c>
      <c r="B130" s="56" t="s">
        <v>142</v>
      </c>
      <c r="C130" s="44" t="s">
        <v>43</v>
      </c>
      <c r="D130" s="45">
        <v>15</v>
      </c>
      <c r="E130" s="46">
        <v>187.5</v>
      </c>
      <c r="F130" s="46">
        <v>282</v>
      </c>
    </row>
    <row r="131" spans="1:6" ht="13.5">
      <c r="A131" s="55">
        <f t="shared" si="2"/>
        <v>99</v>
      </c>
      <c r="B131" s="56" t="s">
        <v>143</v>
      </c>
      <c r="C131" s="44" t="s">
        <v>43</v>
      </c>
      <c r="D131" s="45">
        <v>20</v>
      </c>
      <c r="E131" s="46">
        <v>250</v>
      </c>
      <c r="F131" s="46">
        <v>376</v>
      </c>
    </row>
    <row r="132" spans="1:6" ht="13.5">
      <c r="A132" s="55">
        <f t="shared" si="2"/>
        <v>100</v>
      </c>
      <c r="B132" s="56" t="s">
        <v>144</v>
      </c>
      <c r="C132" s="44" t="s">
        <v>43</v>
      </c>
      <c r="D132" s="45">
        <v>40</v>
      </c>
      <c r="E132" s="46">
        <v>500</v>
      </c>
      <c r="F132" s="46">
        <v>751</v>
      </c>
    </row>
    <row r="133" spans="1:6" ht="13.5">
      <c r="A133" s="55">
        <f t="shared" si="2"/>
        <v>101</v>
      </c>
      <c r="B133" s="56" t="s">
        <v>145</v>
      </c>
      <c r="C133" s="44" t="s">
        <v>43</v>
      </c>
      <c r="D133" s="45">
        <v>20</v>
      </c>
      <c r="E133" s="46">
        <v>250</v>
      </c>
      <c r="F133" s="46">
        <v>376</v>
      </c>
    </row>
    <row r="134" spans="1:6" ht="13.5">
      <c r="A134" s="55">
        <f t="shared" si="2"/>
        <v>102</v>
      </c>
      <c r="B134" s="56" t="s">
        <v>146</v>
      </c>
      <c r="C134" s="44" t="s">
        <v>43</v>
      </c>
      <c r="D134" s="45">
        <v>25</v>
      </c>
      <c r="E134" s="46">
        <v>312.5</v>
      </c>
      <c r="F134" s="46">
        <v>470</v>
      </c>
    </row>
    <row r="135" spans="1:6" ht="13.5">
      <c r="A135" s="55">
        <f t="shared" si="2"/>
        <v>103</v>
      </c>
      <c r="B135" s="56" t="s">
        <v>147</v>
      </c>
      <c r="C135" s="44" t="s">
        <v>43</v>
      </c>
      <c r="D135" s="45">
        <v>8</v>
      </c>
      <c r="E135" s="46">
        <v>250</v>
      </c>
      <c r="F135" s="46">
        <v>150</v>
      </c>
    </row>
    <row r="136" spans="1:6" ht="13.5">
      <c r="A136" s="55">
        <f t="shared" si="2"/>
        <v>104</v>
      </c>
      <c r="B136" s="56" t="s">
        <v>148</v>
      </c>
      <c r="C136" s="44" t="s">
        <v>43</v>
      </c>
      <c r="D136" s="45">
        <v>15</v>
      </c>
      <c r="E136" s="46">
        <v>187.5</v>
      </c>
      <c r="F136" s="46">
        <v>282</v>
      </c>
    </row>
    <row r="137" spans="1:6" ht="13.5">
      <c r="A137" s="55">
        <f t="shared" si="2"/>
        <v>105</v>
      </c>
      <c r="B137" s="56" t="s">
        <v>149</v>
      </c>
      <c r="C137" s="44" t="s">
        <v>43</v>
      </c>
      <c r="D137" s="45">
        <v>20</v>
      </c>
      <c r="E137" s="46">
        <v>250</v>
      </c>
      <c r="F137" s="46">
        <v>376</v>
      </c>
    </row>
    <row r="138" spans="1:6" ht="13.5">
      <c r="A138" s="55">
        <f t="shared" si="2"/>
        <v>106</v>
      </c>
      <c r="B138" s="56" t="s">
        <v>150</v>
      </c>
      <c r="C138" s="44" t="s">
        <v>43</v>
      </c>
      <c r="D138" s="45">
        <v>50</v>
      </c>
      <c r="E138" s="46">
        <v>525</v>
      </c>
      <c r="F138" s="46">
        <v>940</v>
      </c>
    </row>
    <row r="139" spans="1:6" ht="13.5">
      <c r="A139" s="55">
        <f t="shared" si="2"/>
        <v>107</v>
      </c>
      <c r="B139" s="56" t="s">
        <v>151</v>
      </c>
      <c r="C139" s="44" t="s">
        <v>43</v>
      </c>
      <c r="D139" s="45">
        <v>30</v>
      </c>
      <c r="E139" s="46">
        <v>375</v>
      </c>
      <c r="F139" s="46">
        <v>564</v>
      </c>
    </row>
    <row r="140" spans="1:6" ht="13.5">
      <c r="A140" s="55">
        <f t="shared" si="2"/>
        <v>108</v>
      </c>
      <c r="B140" s="56" t="s">
        <v>152</v>
      </c>
      <c r="C140" s="44" t="s">
        <v>43</v>
      </c>
      <c r="D140" s="45">
        <v>49</v>
      </c>
      <c r="E140" s="46">
        <v>612.5</v>
      </c>
      <c r="F140" s="46">
        <v>921</v>
      </c>
    </row>
    <row r="141" spans="1:6" ht="13.5">
      <c r="A141" s="55">
        <f t="shared" si="2"/>
        <v>109</v>
      </c>
      <c r="B141" s="56" t="s">
        <v>153</v>
      </c>
      <c r="C141" s="44" t="s">
        <v>43</v>
      </c>
      <c r="D141" s="45">
        <v>38</v>
      </c>
      <c r="E141" s="46">
        <v>475</v>
      </c>
      <c r="F141" s="46">
        <v>714</v>
      </c>
    </row>
    <row r="142" spans="1:256" s="72" customFormat="1" ht="13.5" customHeight="1">
      <c r="A142" s="59" t="s">
        <v>47</v>
      </c>
      <c r="B142" s="59"/>
      <c r="C142" s="79"/>
      <c r="D142" s="61">
        <f>SUM(D124:D141)</f>
        <v>464</v>
      </c>
      <c r="E142" s="79">
        <f>SUM(E124:E141)</f>
        <v>5850</v>
      </c>
      <c r="F142" s="79">
        <f>SUM(F124:F141)</f>
        <v>8722</v>
      </c>
      <c r="II142" s="73"/>
      <c r="IJ142" s="73"/>
      <c r="IK142" s="73"/>
      <c r="IL142" s="73"/>
      <c r="IM142" s="73"/>
      <c r="IN142" s="73"/>
      <c r="IO142" s="73"/>
      <c r="IP142" s="73"/>
      <c r="IQ142" s="73"/>
      <c r="IR142" s="73"/>
      <c r="IS142" s="73"/>
      <c r="IT142" s="73"/>
      <c r="IU142" s="73"/>
      <c r="IV142" s="73"/>
    </row>
    <row r="143" spans="1:6" ht="15" customHeight="1">
      <c r="A143" s="52" t="s">
        <v>154</v>
      </c>
      <c r="B143" s="52"/>
      <c r="C143" s="52"/>
      <c r="D143" s="52"/>
      <c r="E143" s="52"/>
      <c r="F143" s="52"/>
    </row>
    <row r="144" spans="1:6" ht="13.5">
      <c r="A144" s="55">
        <v>110</v>
      </c>
      <c r="B144" s="56" t="s">
        <v>155</v>
      </c>
      <c r="C144" s="44" t="s">
        <v>43</v>
      </c>
      <c r="D144" s="45">
        <v>15</v>
      </c>
      <c r="E144" s="46">
        <v>225</v>
      </c>
      <c r="F144" s="46">
        <v>282</v>
      </c>
    </row>
    <row r="145" spans="1:6" ht="13.5">
      <c r="A145" s="55">
        <f aca="true" t="shared" si="3" ref="A145:A197">1+A144</f>
        <v>111</v>
      </c>
      <c r="B145" s="56" t="s">
        <v>156</v>
      </c>
      <c r="C145" s="44" t="s">
        <v>43</v>
      </c>
      <c r="D145" s="45">
        <v>15</v>
      </c>
      <c r="E145" s="46">
        <v>225</v>
      </c>
      <c r="F145" s="46">
        <v>282</v>
      </c>
    </row>
    <row r="146" spans="1:6" ht="13.5">
      <c r="A146" s="55">
        <f t="shared" si="3"/>
        <v>112</v>
      </c>
      <c r="B146" s="56" t="s">
        <v>157</v>
      </c>
      <c r="C146" s="44" t="s">
        <v>43</v>
      </c>
      <c r="D146" s="45">
        <v>10</v>
      </c>
      <c r="E146" s="46">
        <v>150</v>
      </c>
      <c r="F146" s="46">
        <v>188</v>
      </c>
    </row>
    <row r="147" spans="1:6" ht="13.5">
      <c r="A147" s="55">
        <f t="shared" si="3"/>
        <v>113</v>
      </c>
      <c r="B147" s="56" t="s">
        <v>158</v>
      </c>
      <c r="C147" s="44" t="s">
        <v>43</v>
      </c>
      <c r="D147" s="45">
        <v>10</v>
      </c>
      <c r="E147" s="46">
        <v>150</v>
      </c>
      <c r="F147" s="46">
        <v>188</v>
      </c>
    </row>
    <row r="148" spans="1:256" s="72" customFormat="1" ht="13.5" customHeight="1">
      <c r="A148" s="59" t="s">
        <v>47</v>
      </c>
      <c r="B148" s="59"/>
      <c r="C148" s="60"/>
      <c r="D148" s="61">
        <f>SUM(D144:D147)</f>
        <v>50</v>
      </c>
      <c r="E148" s="62">
        <f>SUM(E144:E147)</f>
        <v>750</v>
      </c>
      <c r="F148" s="62">
        <f>SUM(F144:F147)</f>
        <v>940</v>
      </c>
      <c r="II148" s="73"/>
      <c r="IJ148" s="73"/>
      <c r="IK148" s="73"/>
      <c r="IL148" s="73"/>
      <c r="IM148" s="73"/>
      <c r="IN148" s="73"/>
      <c r="IO148" s="73"/>
      <c r="IP148" s="73"/>
      <c r="IQ148" s="73"/>
      <c r="IR148" s="73"/>
      <c r="IS148" s="73"/>
      <c r="IT148" s="73"/>
      <c r="IU148" s="73"/>
      <c r="IV148" s="73"/>
    </row>
    <row r="149" spans="1:6" ht="15" customHeight="1">
      <c r="A149" s="52" t="s">
        <v>20</v>
      </c>
      <c r="B149" s="52"/>
      <c r="C149" s="52"/>
      <c r="D149" s="52"/>
      <c r="E149" s="52"/>
      <c r="F149" s="52"/>
    </row>
    <row r="150" spans="1:6" ht="13.5">
      <c r="A150" s="55">
        <v>114</v>
      </c>
      <c r="B150" s="56" t="s">
        <v>159</v>
      </c>
      <c r="C150" s="44" t="s">
        <v>160</v>
      </c>
      <c r="D150" s="45">
        <v>10</v>
      </c>
      <c r="E150" s="46">
        <v>125</v>
      </c>
      <c r="F150" s="46">
        <v>188</v>
      </c>
    </row>
    <row r="151" spans="1:6" ht="13.5">
      <c r="A151" s="55">
        <f t="shared" si="3"/>
        <v>115</v>
      </c>
      <c r="B151" s="56" t="s">
        <v>161</v>
      </c>
      <c r="C151" s="44" t="s">
        <v>160</v>
      </c>
      <c r="D151" s="45">
        <v>10</v>
      </c>
      <c r="E151" s="46">
        <v>125</v>
      </c>
      <c r="F151" s="46">
        <v>188</v>
      </c>
    </row>
    <row r="152" spans="1:6" ht="13.5">
      <c r="A152" s="55">
        <f t="shared" si="3"/>
        <v>116</v>
      </c>
      <c r="B152" s="56" t="s">
        <v>162</v>
      </c>
      <c r="C152" s="44" t="s">
        <v>160</v>
      </c>
      <c r="D152" s="45">
        <v>10</v>
      </c>
      <c r="E152" s="46">
        <v>125</v>
      </c>
      <c r="F152" s="46">
        <v>188</v>
      </c>
    </row>
    <row r="153" spans="1:6" ht="13.5">
      <c r="A153" s="55">
        <f t="shared" si="3"/>
        <v>117</v>
      </c>
      <c r="B153" s="56" t="s">
        <v>163</v>
      </c>
      <c r="C153" s="44" t="s">
        <v>160</v>
      </c>
      <c r="D153" s="45">
        <v>10</v>
      </c>
      <c r="E153" s="46">
        <v>125</v>
      </c>
      <c r="F153" s="46">
        <v>188</v>
      </c>
    </row>
    <row r="154" spans="1:6" ht="13.5">
      <c r="A154" s="55">
        <f t="shared" si="3"/>
        <v>118</v>
      </c>
      <c r="B154" s="56" t="s">
        <v>164</v>
      </c>
      <c r="C154" s="44" t="s">
        <v>160</v>
      </c>
      <c r="D154" s="45">
        <v>10</v>
      </c>
      <c r="E154" s="46">
        <v>125</v>
      </c>
      <c r="F154" s="46">
        <v>188</v>
      </c>
    </row>
    <row r="155" spans="1:256" s="72" customFormat="1" ht="13.5" customHeight="1">
      <c r="A155" s="59" t="s">
        <v>47</v>
      </c>
      <c r="B155" s="59"/>
      <c r="C155" s="60"/>
      <c r="D155" s="61">
        <f>SUM(D150:D154)</f>
        <v>50</v>
      </c>
      <c r="E155" s="62">
        <f>SUM(E150:E154)</f>
        <v>625</v>
      </c>
      <c r="F155" s="62">
        <f>SUM(F150:F154)</f>
        <v>940</v>
      </c>
      <c r="II155" s="73"/>
      <c r="IJ155" s="73"/>
      <c r="IK155" s="73"/>
      <c r="IL155" s="73"/>
      <c r="IM155" s="73"/>
      <c r="IN155" s="73"/>
      <c r="IO155" s="73"/>
      <c r="IP155" s="73"/>
      <c r="IQ155" s="73"/>
      <c r="IR155" s="73"/>
      <c r="IS155" s="73"/>
      <c r="IT155" s="73"/>
      <c r="IU155" s="73"/>
      <c r="IV155" s="73"/>
    </row>
    <row r="156" spans="1:6" ht="15" customHeight="1">
      <c r="A156" s="52" t="s">
        <v>21</v>
      </c>
      <c r="B156" s="52"/>
      <c r="C156" s="52"/>
      <c r="D156" s="52"/>
      <c r="E156" s="52"/>
      <c r="F156" s="52"/>
    </row>
    <row r="157" spans="1:6" ht="13.5">
      <c r="A157" s="55">
        <v>119</v>
      </c>
      <c r="B157" s="56" t="s">
        <v>165</v>
      </c>
      <c r="C157" s="44" t="s">
        <v>166</v>
      </c>
      <c r="D157" s="45">
        <v>20</v>
      </c>
      <c r="E157" s="46">
        <v>460</v>
      </c>
      <c r="F157" s="46">
        <v>600</v>
      </c>
    </row>
    <row r="158" spans="1:6" ht="13.5">
      <c r="A158" s="55">
        <f t="shared" si="3"/>
        <v>120</v>
      </c>
      <c r="B158" s="56" t="s">
        <v>167</v>
      </c>
      <c r="C158" s="44" t="s">
        <v>125</v>
      </c>
      <c r="D158" s="45">
        <v>20</v>
      </c>
      <c r="E158" s="46">
        <v>460</v>
      </c>
      <c r="F158" s="46">
        <v>600</v>
      </c>
    </row>
    <row r="159" spans="1:6" ht="13.5">
      <c r="A159" s="55">
        <f t="shared" si="3"/>
        <v>121</v>
      </c>
      <c r="B159" s="56" t="s">
        <v>168</v>
      </c>
      <c r="C159" s="44" t="s">
        <v>125</v>
      </c>
      <c r="D159" s="45">
        <v>20</v>
      </c>
      <c r="E159" s="46">
        <v>460</v>
      </c>
      <c r="F159" s="46">
        <v>600</v>
      </c>
    </row>
    <row r="160" spans="1:256" s="72" customFormat="1" ht="13.5" customHeight="1">
      <c r="A160" s="59" t="s">
        <v>47</v>
      </c>
      <c r="B160" s="59"/>
      <c r="C160" s="91"/>
      <c r="D160" s="61">
        <f>SUM(D157:D159)</f>
        <v>60</v>
      </c>
      <c r="E160" s="79">
        <f>SUM(E157:E159)</f>
        <v>1380</v>
      </c>
      <c r="F160" s="79">
        <f>SUM(F157:F159)</f>
        <v>1800</v>
      </c>
      <c r="II160" s="73"/>
      <c r="IJ160" s="73"/>
      <c r="IK160" s="73"/>
      <c r="IL160" s="73"/>
      <c r="IM160" s="73"/>
      <c r="IN160" s="73"/>
      <c r="IO160" s="73"/>
      <c r="IP160" s="73"/>
      <c r="IQ160" s="73"/>
      <c r="IR160" s="73"/>
      <c r="IS160" s="73"/>
      <c r="IT160" s="73"/>
      <c r="IU160" s="73"/>
      <c r="IV160" s="73"/>
    </row>
    <row r="161" spans="1:6" ht="15.75" customHeight="1">
      <c r="A161" s="52" t="s">
        <v>22</v>
      </c>
      <c r="B161" s="52"/>
      <c r="C161" s="52"/>
      <c r="D161" s="52"/>
      <c r="E161" s="52"/>
      <c r="F161" s="52"/>
    </row>
    <row r="162" spans="1:6" ht="13.5">
      <c r="A162" s="55">
        <v>122</v>
      </c>
      <c r="B162" s="96" t="s">
        <v>169</v>
      </c>
      <c r="C162" s="44" t="s">
        <v>43</v>
      </c>
      <c r="D162" s="45">
        <v>40</v>
      </c>
      <c r="E162" s="46">
        <f aca="true" t="shared" si="4" ref="E162:E172">D162*12</f>
        <v>480</v>
      </c>
      <c r="F162" s="46">
        <v>747</v>
      </c>
    </row>
    <row r="163" spans="1:6" ht="13.5">
      <c r="A163" s="55">
        <f t="shared" si="3"/>
        <v>123</v>
      </c>
      <c r="B163" s="96" t="s">
        <v>170</v>
      </c>
      <c r="C163" s="44" t="s">
        <v>43</v>
      </c>
      <c r="D163" s="45">
        <v>15</v>
      </c>
      <c r="E163" s="46">
        <f t="shared" si="4"/>
        <v>180</v>
      </c>
      <c r="F163" s="46">
        <v>280</v>
      </c>
    </row>
    <row r="164" spans="1:6" ht="13.5">
      <c r="A164" s="55">
        <f t="shared" si="3"/>
        <v>124</v>
      </c>
      <c r="B164" s="96" t="s">
        <v>171</v>
      </c>
      <c r="C164" s="44" t="s">
        <v>43</v>
      </c>
      <c r="D164" s="45">
        <v>15</v>
      </c>
      <c r="E164" s="46">
        <f t="shared" si="4"/>
        <v>180</v>
      </c>
      <c r="F164" s="46">
        <v>280</v>
      </c>
    </row>
    <row r="165" spans="1:6" ht="13.5">
      <c r="A165" s="55">
        <f t="shared" si="3"/>
        <v>125</v>
      </c>
      <c r="B165" s="96" t="s">
        <v>172</v>
      </c>
      <c r="C165" s="44" t="s">
        <v>43</v>
      </c>
      <c r="D165" s="45">
        <v>65</v>
      </c>
      <c r="E165" s="46">
        <f t="shared" si="4"/>
        <v>780</v>
      </c>
      <c r="F165" s="46">
        <v>1215</v>
      </c>
    </row>
    <row r="166" spans="1:6" ht="13.5">
      <c r="A166" s="55">
        <f t="shared" si="3"/>
        <v>126</v>
      </c>
      <c r="B166" s="96" t="s">
        <v>173</v>
      </c>
      <c r="C166" s="44" t="s">
        <v>43</v>
      </c>
      <c r="D166" s="45">
        <v>30</v>
      </c>
      <c r="E166" s="46">
        <f t="shared" si="4"/>
        <v>360</v>
      </c>
      <c r="F166" s="46">
        <v>561</v>
      </c>
    </row>
    <row r="167" spans="1:6" ht="13.5">
      <c r="A167" s="55">
        <f t="shared" si="3"/>
        <v>127</v>
      </c>
      <c r="B167" s="56" t="s">
        <v>174</v>
      </c>
      <c r="C167" s="44" t="s">
        <v>43</v>
      </c>
      <c r="D167" s="45">
        <v>40</v>
      </c>
      <c r="E167" s="46">
        <f t="shared" si="4"/>
        <v>480</v>
      </c>
      <c r="F167" s="46">
        <v>747</v>
      </c>
    </row>
    <row r="168" spans="1:6" ht="13.5">
      <c r="A168" s="55">
        <f t="shared" si="3"/>
        <v>128</v>
      </c>
      <c r="B168" s="56" t="s">
        <v>175</v>
      </c>
      <c r="C168" s="44" t="s">
        <v>43</v>
      </c>
      <c r="D168" s="45">
        <v>5</v>
      </c>
      <c r="E168" s="46">
        <f t="shared" si="4"/>
        <v>60</v>
      </c>
      <c r="F168" s="46">
        <v>93</v>
      </c>
    </row>
    <row r="169" spans="1:6" ht="13.5">
      <c r="A169" s="55">
        <f t="shared" si="3"/>
        <v>129</v>
      </c>
      <c r="B169" s="56" t="s">
        <v>176</v>
      </c>
      <c r="C169" s="44" t="s">
        <v>43</v>
      </c>
      <c r="D169" s="45">
        <v>30</v>
      </c>
      <c r="E169" s="46">
        <f t="shared" si="4"/>
        <v>360</v>
      </c>
      <c r="F169" s="46">
        <v>561</v>
      </c>
    </row>
    <row r="170" spans="1:6" ht="13.5">
      <c r="A170" s="55">
        <f t="shared" si="3"/>
        <v>130</v>
      </c>
      <c r="B170" s="56" t="s">
        <v>177</v>
      </c>
      <c r="C170" s="44" t="s">
        <v>43</v>
      </c>
      <c r="D170" s="45">
        <v>10</v>
      </c>
      <c r="E170" s="46">
        <f t="shared" si="4"/>
        <v>120</v>
      </c>
      <c r="F170" s="46">
        <v>187</v>
      </c>
    </row>
    <row r="171" spans="1:6" ht="13.5">
      <c r="A171" s="55">
        <f t="shared" si="3"/>
        <v>131</v>
      </c>
      <c r="B171" s="56" t="s">
        <v>178</v>
      </c>
      <c r="C171" s="44" t="s">
        <v>43</v>
      </c>
      <c r="D171" s="45">
        <v>68</v>
      </c>
      <c r="E171" s="46">
        <f t="shared" si="4"/>
        <v>816</v>
      </c>
      <c r="F171" s="46">
        <v>1271</v>
      </c>
    </row>
    <row r="172" spans="1:6" ht="13.5">
      <c r="A172" s="55">
        <f t="shared" si="3"/>
        <v>132</v>
      </c>
      <c r="B172" s="56" t="s">
        <v>179</v>
      </c>
      <c r="C172" s="44" t="s">
        <v>43</v>
      </c>
      <c r="D172" s="45">
        <v>17</v>
      </c>
      <c r="E172" s="46">
        <f t="shared" si="4"/>
        <v>204</v>
      </c>
      <c r="F172" s="46">
        <v>318</v>
      </c>
    </row>
    <row r="173" spans="1:256" s="72" customFormat="1" ht="13.5" customHeight="1">
      <c r="A173" s="59" t="s">
        <v>47</v>
      </c>
      <c r="B173" s="59"/>
      <c r="C173" s="91"/>
      <c r="D173" s="61">
        <f>SUM(D162:D172)</f>
        <v>335</v>
      </c>
      <c r="E173" s="62">
        <f>SUM(E162:E172)</f>
        <v>4020</v>
      </c>
      <c r="F173" s="62">
        <f>SUM(F162:F172)</f>
        <v>6260</v>
      </c>
      <c r="II173" s="73"/>
      <c r="IJ173" s="73"/>
      <c r="IK173" s="73"/>
      <c r="IL173" s="73"/>
      <c r="IM173" s="73"/>
      <c r="IN173" s="73"/>
      <c r="IO173" s="73"/>
      <c r="IP173" s="73"/>
      <c r="IQ173" s="73"/>
      <c r="IR173" s="73"/>
      <c r="IS173" s="73"/>
      <c r="IT173" s="73"/>
      <c r="IU173" s="73"/>
      <c r="IV173" s="73"/>
    </row>
    <row r="174" spans="1:6" ht="15" customHeight="1">
      <c r="A174" s="52" t="s">
        <v>23</v>
      </c>
      <c r="B174" s="52"/>
      <c r="C174" s="52"/>
      <c r="D174" s="52"/>
      <c r="E174" s="52"/>
      <c r="F174" s="52"/>
    </row>
    <row r="175" spans="1:6" ht="13.5">
      <c r="A175" s="55">
        <v>133</v>
      </c>
      <c r="B175" s="56" t="s">
        <v>180</v>
      </c>
      <c r="C175" s="44" t="s">
        <v>43</v>
      </c>
      <c r="D175" s="45">
        <v>16</v>
      </c>
      <c r="E175" s="46">
        <f aca="true" t="shared" si="5" ref="E175:E189">D175*12.5</f>
        <v>200</v>
      </c>
      <c r="F175" s="46">
        <v>301</v>
      </c>
    </row>
    <row r="176" spans="1:6" ht="13.5">
      <c r="A176" s="55">
        <f t="shared" si="3"/>
        <v>134</v>
      </c>
      <c r="B176" s="56" t="s">
        <v>181</v>
      </c>
      <c r="C176" s="44" t="s">
        <v>43</v>
      </c>
      <c r="D176" s="45">
        <v>26</v>
      </c>
      <c r="E176" s="46">
        <f t="shared" si="5"/>
        <v>325</v>
      </c>
      <c r="F176" s="46">
        <v>489</v>
      </c>
    </row>
    <row r="177" spans="1:6" ht="13.5">
      <c r="A177" s="55">
        <f t="shared" si="3"/>
        <v>135</v>
      </c>
      <c r="B177" s="56" t="s">
        <v>182</v>
      </c>
      <c r="C177" s="44" t="s">
        <v>43</v>
      </c>
      <c r="D177" s="45">
        <v>24</v>
      </c>
      <c r="E177" s="46">
        <f t="shared" si="5"/>
        <v>300</v>
      </c>
      <c r="F177" s="46">
        <v>451</v>
      </c>
    </row>
    <row r="178" spans="1:6" ht="13.5">
      <c r="A178" s="55">
        <f t="shared" si="3"/>
        <v>136</v>
      </c>
      <c r="B178" s="56" t="s">
        <v>183</v>
      </c>
      <c r="C178" s="44" t="s">
        <v>43</v>
      </c>
      <c r="D178" s="45">
        <v>20</v>
      </c>
      <c r="E178" s="46">
        <f t="shared" si="5"/>
        <v>250</v>
      </c>
      <c r="F178" s="46">
        <v>376</v>
      </c>
    </row>
    <row r="179" spans="1:6" ht="13.5">
      <c r="A179" s="55">
        <f t="shared" si="3"/>
        <v>137</v>
      </c>
      <c r="B179" s="56" t="s">
        <v>184</v>
      </c>
      <c r="C179" s="44" t="s">
        <v>43</v>
      </c>
      <c r="D179" s="45">
        <v>5</v>
      </c>
      <c r="E179" s="46">
        <f t="shared" si="5"/>
        <v>62.5</v>
      </c>
      <c r="F179" s="46">
        <v>94</v>
      </c>
    </row>
    <row r="180" spans="1:6" ht="13.5">
      <c r="A180" s="55">
        <f t="shared" si="3"/>
        <v>138</v>
      </c>
      <c r="B180" s="56" t="s">
        <v>185</v>
      </c>
      <c r="C180" s="44" t="s">
        <v>43</v>
      </c>
      <c r="D180" s="45">
        <v>44</v>
      </c>
      <c r="E180" s="46">
        <f t="shared" si="5"/>
        <v>550</v>
      </c>
      <c r="F180" s="46">
        <v>827</v>
      </c>
    </row>
    <row r="181" spans="1:6" ht="13.5">
      <c r="A181" s="55">
        <f t="shared" si="3"/>
        <v>139</v>
      </c>
      <c r="B181" s="56" t="s">
        <v>186</v>
      </c>
      <c r="C181" s="44" t="s">
        <v>43</v>
      </c>
      <c r="D181" s="45">
        <v>10</v>
      </c>
      <c r="E181" s="46">
        <f t="shared" si="5"/>
        <v>125</v>
      </c>
      <c r="F181" s="46">
        <v>188</v>
      </c>
    </row>
    <row r="182" spans="1:6" ht="13.5">
      <c r="A182" s="55">
        <f t="shared" si="3"/>
        <v>140</v>
      </c>
      <c r="B182" s="56" t="s">
        <v>187</v>
      </c>
      <c r="C182" s="44" t="s">
        <v>43</v>
      </c>
      <c r="D182" s="45">
        <v>18</v>
      </c>
      <c r="E182" s="46">
        <f t="shared" si="5"/>
        <v>225</v>
      </c>
      <c r="F182" s="46">
        <v>338</v>
      </c>
    </row>
    <row r="183" spans="1:6" ht="13.5">
      <c r="A183" s="55">
        <f t="shared" si="3"/>
        <v>141</v>
      </c>
      <c r="B183" s="56" t="s">
        <v>188</v>
      </c>
      <c r="C183" s="44" t="s">
        <v>43</v>
      </c>
      <c r="D183" s="45">
        <v>19</v>
      </c>
      <c r="E183" s="46">
        <f t="shared" si="5"/>
        <v>237.5</v>
      </c>
      <c r="F183" s="46">
        <v>358</v>
      </c>
    </row>
    <row r="184" spans="1:6" ht="13.5">
      <c r="A184" s="55">
        <f t="shared" si="3"/>
        <v>142</v>
      </c>
      <c r="B184" s="56" t="s">
        <v>189</v>
      </c>
      <c r="C184" s="44" t="s">
        <v>43</v>
      </c>
      <c r="D184" s="45">
        <v>27</v>
      </c>
      <c r="E184" s="46">
        <f t="shared" si="5"/>
        <v>337.5</v>
      </c>
      <c r="F184" s="46">
        <v>508</v>
      </c>
    </row>
    <row r="185" spans="1:6" ht="13.5">
      <c r="A185" s="55">
        <f t="shared" si="3"/>
        <v>143</v>
      </c>
      <c r="B185" s="56" t="s">
        <v>190</v>
      </c>
      <c r="C185" s="44" t="s">
        <v>43</v>
      </c>
      <c r="D185" s="45">
        <v>8</v>
      </c>
      <c r="E185" s="46">
        <f t="shared" si="5"/>
        <v>100</v>
      </c>
      <c r="F185" s="46">
        <v>150</v>
      </c>
    </row>
    <row r="186" spans="1:6" ht="13.5">
      <c r="A186" s="55">
        <f t="shared" si="3"/>
        <v>144</v>
      </c>
      <c r="B186" s="56" t="s">
        <v>191</v>
      </c>
      <c r="C186" s="44" t="s">
        <v>43</v>
      </c>
      <c r="D186" s="45">
        <v>20</v>
      </c>
      <c r="E186" s="46">
        <f t="shared" si="5"/>
        <v>250</v>
      </c>
      <c r="F186" s="46">
        <v>376</v>
      </c>
    </row>
    <row r="187" spans="1:6" ht="13.5">
      <c r="A187" s="55">
        <f t="shared" si="3"/>
        <v>145</v>
      </c>
      <c r="B187" s="56" t="s">
        <v>192</v>
      </c>
      <c r="C187" s="44" t="s">
        <v>43</v>
      </c>
      <c r="D187" s="45">
        <v>10</v>
      </c>
      <c r="E187" s="46">
        <f t="shared" si="5"/>
        <v>125</v>
      </c>
      <c r="F187" s="46">
        <v>188</v>
      </c>
    </row>
    <row r="188" spans="1:6" ht="13.5">
      <c r="A188" s="55">
        <f t="shared" si="3"/>
        <v>146</v>
      </c>
      <c r="B188" s="56" t="s">
        <v>193</v>
      </c>
      <c r="C188" s="44" t="s">
        <v>43</v>
      </c>
      <c r="D188" s="45">
        <v>11</v>
      </c>
      <c r="E188" s="46">
        <f t="shared" si="5"/>
        <v>137.5</v>
      </c>
      <c r="F188" s="46">
        <v>207</v>
      </c>
    </row>
    <row r="189" spans="1:6" ht="13.5">
      <c r="A189" s="55">
        <f t="shared" si="3"/>
        <v>147</v>
      </c>
      <c r="B189" s="56" t="s">
        <v>194</v>
      </c>
      <c r="C189" s="44" t="s">
        <v>43</v>
      </c>
      <c r="D189" s="45">
        <v>12</v>
      </c>
      <c r="E189" s="46">
        <f t="shared" si="5"/>
        <v>150</v>
      </c>
      <c r="F189" s="46">
        <v>225</v>
      </c>
    </row>
    <row r="190" spans="1:256" s="72" customFormat="1" ht="13.5" customHeight="1">
      <c r="A190" s="59" t="s">
        <v>47</v>
      </c>
      <c r="B190" s="59"/>
      <c r="C190" s="79"/>
      <c r="D190" s="61">
        <f>SUM(D175:D189)</f>
        <v>270</v>
      </c>
      <c r="E190" s="62">
        <f>SUM(E175:E189)</f>
        <v>3375</v>
      </c>
      <c r="F190" s="62">
        <f>SUM(F175:F189)</f>
        <v>5076</v>
      </c>
      <c r="II190" s="73"/>
      <c r="IJ190" s="73"/>
      <c r="IK190" s="73"/>
      <c r="IL190" s="73"/>
      <c r="IM190" s="73"/>
      <c r="IN190" s="73"/>
      <c r="IO190" s="73"/>
      <c r="IP190" s="73"/>
      <c r="IQ190" s="73"/>
      <c r="IR190" s="73"/>
      <c r="IS190" s="73"/>
      <c r="IT190" s="73"/>
      <c r="IU190" s="73"/>
      <c r="IV190" s="73"/>
    </row>
    <row r="191" spans="1:6" ht="15" customHeight="1">
      <c r="A191" s="52" t="s">
        <v>24</v>
      </c>
      <c r="B191" s="52"/>
      <c r="C191" s="52"/>
      <c r="D191" s="52"/>
      <c r="E191" s="52"/>
      <c r="F191" s="52"/>
    </row>
    <row r="192" spans="1:6" ht="13.5">
      <c r="A192" s="55">
        <v>148</v>
      </c>
      <c r="B192" s="97" t="s">
        <v>195</v>
      </c>
      <c r="C192" s="98" t="s">
        <v>43</v>
      </c>
      <c r="D192" s="98">
        <v>20</v>
      </c>
      <c r="E192" s="99">
        <f>D192*15</f>
        <v>300</v>
      </c>
      <c r="F192" s="77">
        <v>376</v>
      </c>
    </row>
    <row r="193" spans="1:6" ht="13.5">
      <c r="A193" s="55">
        <f t="shared" si="3"/>
        <v>149</v>
      </c>
      <c r="B193" s="97" t="s">
        <v>196</v>
      </c>
      <c r="C193" s="98" t="s">
        <v>43</v>
      </c>
      <c r="D193" s="98">
        <v>30</v>
      </c>
      <c r="E193" s="99">
        <f>D193*15</f>
        <v>450</v>
      </c>
      <c r="F193" s="77">
        <v>564</v>
      </c>
    </row>
    <row r="194" spans="1:6" ht="13.5">
      <c r="A194" s="55">
        <f t="shared" si="3"/>
        <v>150</v>
      </c>
      <c r="B194" s="97" t="s">
        <v>197</v>
      </c>
      <c r="C194" s="98" t="s">
        <v>43</v>
      </c>
      <c r="D194" s="98">
        <v>15</v>
      </c>
      <c r="E194" s="99">
        <f>D194*15</f>
        <v>225</v>
      </c>
      <c r="F194" s="77">
        <v>282</v>
      </c>
    </row>
    <row r="195" spans="1:6" ht="13.5">
      <c r="A195" s="55">
        <f t="shared" si="3"/>
        <v>151</v>
      </c>
      <c r="B195" s="97" t="s">
        <v>198</v>
      </c>
      <c r="C195" s="98" t="s">
        <v>43</v>
      </c>
      <c r="D195" s="98">
        <v>30</v>
      </c>
      <c r="E195" s="99">
        <f>D195*15</f>
        <v>450</v>
      </c>
      <c r="F195" s="77">
        <v>564</v>
      </c>
    </row>
    <row r="196" spans="1:6" ht="13.5">
      <c r="A196" s="55">
        <f t="shared" si="3"/>
        <v>152</v>
      </c>
      <c r="B196" s="97" t="s">
        <v>199</v>
      </c>
      <c r="C196" s="98" t="s">
        <v>43</v>
      </c>
      <c r="D196" s="98">
        <v>10</v>
      </c>
      <c r="E196" s="99">
        <f>D196*15</f>
        <v>150</v>
      </c>
      <c r="F196" s="77">
        <v>188</v>
      </c>
    </row>
    <row r="197" spans="1:6" ht="13.5">
      <c r="A197" s="55">
        <f t="shared" si="3"/>
        <v>153</v>
      </c>
      <c r="B197" s="97" t="s">
        <v>200</v>
      </c>
      <c r="C197" s="98" t="s">
        <v>43</v>
      </c>
      <c r="D197" s="98">
        <v>18</v>
      </c>
      <c r="E197" s="99">
        <v>310</v>
      </c>
      <c r="F197" s="77">
        <v>338</v>
      </c>
    </row>
    <row r="198" spans="1:256" s="72" customFormat="1" ht="13.5" customHeight="1">
      <c r="A198" s="59" t="s">
        <v>47</v>
      </c>
      <c r="B198" s="59"/>
      <c r="C198" s="91"/>
      <c r="D198" s="61">
        <f>SUM(D192:D197)</f>
        <v>123</v>
      </c>
      <c r="E198" s="62">
        <f>SUM(E192:E197)</f>
        <v>1885</v>
      </c>
      <c r="F198" s="62">
        <f>SUM(F192:F197)</f>
        <v>2312</v>
      </c>
      <c r="II198" s="73"/>
      <c r="IJ198" s="73"/>
      <c r="IK198" s="73"/>
      <c r="IL198" s="73"/>
      <c r="IM198" s="73"/>
      <c r="IN198" s="73"/>
      <c r="IO198" s="73"/>
      <c r="IP198" s="73"/>
      <c r="IQ198" s="73"/>
      <c r="IR198" s="73"/>
      <c r="IS198" s="73"/>
      <c r="IT198" s="73"/>
      <c r="IU198" s="73"/>
      <c r="IV198" s="73"/>
    </row>
    <row r="199" spans="1:6" s="104" customFormat="1" ht="15" customHeight="1">
      <c r="A199" s="100" t="s">
        <v>201</v>
      </c>
      <c r="B199" s="100"/>
      <c r="C199" s="101"/>
      <c r="D199" s="102">
        <f>D198+D190+D173+D160+D155+D148+D122+D110+D107+D103+D76+D62+D49+D30+D26+D17+D142</f>
        <v>2773</v>
      </c>
      <c r="E199" s="103">
        <f>E198+E190+E173+E160+E155+E148+E122+E110+E107+E103+E76+E62+E49+E30+E26+E17+E142</f>
        <v>36402</v>
      </c>
      <c r="F199" s="103">
        <f>F17+F26+F30+F49+F62+F76+F103+F107+F110+F122+F142+F148+F155+F160+F173+F190+F198</f>
        <v>53100</v>
      </c>
    </row>
    <row r="200" ht="11.25" customHeight="1"/>
    <row r="201" ht="11.25" customHeight="1"/>
    <row r="202" spans="2:6" ht="17.25">
      <c r="B202" s="105" t="s">
        <v>202</v>
      </c>
      <c r="F202" s="106" t="s">
        <v>203</v>
      </c>
    </row>
    <row r="203" spans="2:6" ht="12.75" customHeight="1">
      <c r="B203" s="107"/>
      <c r="C203" s="108"/>
      <c r="D203" s="109"/>
      <c r="F203" s="106"/>
    </row>
    <row r="204" spans="2:6" ht="17.25">
      <c r="B204" s="110" t="s">
        <v>204</v>
      </c>
      <c r="C204" s="108"/>
      <c r="D204" s="109"/>
      <c r="F204" s="106"/>
    </row>
    <row r="205" spans="2:6" ht="17.25">
      <c r="B205" s="110" t="s">
        <v>205</v>
      </c>
      <c r="F205" s="106" t="s">
        <v>206</v>
      </c>
    </row>
    <row r="206" spans="2:6" ht="19.5">
      <c r="B206" s="111"/>
      <c r="C206" s="112"/>
      <c r="D206" s="113"/>
      <c r="E206" s="114"/>
      <c r="F206" s="114"/>
    </row>
    <row r="207" ht="15">
      <c r="B207" s="111"/>
    </row>
  </sheetData>
  <sheetProtection selectLockedCells="1" selectUnlockedCells="1"/>
  <mergeCells count="39">
    <mergeCell ref="A6:F6"/>
    <mergeCell ref="A7:F7"/>
    <mergeCell ref="A9:A10"/>
    <mergeCell ref="B9:B10"/>
    <mergeCell ref="A12:F12"/>
    <mergeCell ref="A17:B17"/>
    <mergeCell ref="A18:F18"/>
    <mergeCell ref="A26:B26"/>
    <mergeCell ref="A27:F27"/>
    <mergeCell ref="A30:B30"/>
    <mergeCell ref="A31:F31"/>
    <mergeCell ref="A49:B49"/>
    <mergeCell ref="A50:F50"/>
    <mergeCell ref="A62:B62"/>
    <mergeCell ref="A63:F63"/>
    <mergeCell ref="A76:B76"/>
    <mergeCell ref="A77:F77"/>
    <mergeCell ref="A103:B103"/>
    <mergeCell ref="A104:F104"/>
    <mergeCell ref="A107:B107"/>
    <mergeCell ref="A108:F108"/>
    <mergeCell ref="A110:B110"/>
    <mergeCell ref="A111:F111"/>
    <mergeCell ref="A122:B122"/>
    <mergeCell ref="A123:F123"/>
    <mergeCell ref="A142:B142"/>
    <mergeCell ref="A143:F143"/>
    <mergeCell ref="A148:B148"/>
    <mergeCell ref="A149:F149"/>
    <mergeCell ref="A155:B155"/>
    <mergeCell ref="A156:F156"/>
    <mergeCell ref="A160:B160"/>
    <mergeCell ref="A161:F161"/>
    <mergeCell ref="A173:B173"/>
    <mergeCell ref="A174:F174"/>
    <mergeCell ref="A190:B190"/>
    <mergeCell ref="A191:F191"/>
    <mergeCell ref="A198:B198"/>
    <mergeCell ref="A199:B199"/>
  </mergeCells>
  <printOptions horizontalCentered="1"/>
  <pageMargins left="0.19652777777777777" right="0.19652777777777777" top="0.4722222222222222" bottom="0.47222222222222227" header="0.5118055555555555" footer="0.27569444444444446"/>
  <pageSetup horizontalDpi="300" verticalDpi="300" orientation="portrait" pageOrder="overThenDown" paperSize="9" scale="94"/>
  <headerFooter alignWithMargins="0">
    <oddFooter>&amp;R&amp;P</oddFooter>
  </headerFooter>
  <rowBreaks count="3" manualBreakCount="3">
    <brk id="49" max="255" man="1"/>
    <brk id="10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ilineu</cp:lastModifiedBy>
  <cp:lastPrinted>2011-12-12T11:28:25Z</cp:lastPrinted>
  <dcterms:created xsi:type="dcterms:W3CDTF">2011-09-19T15:44:21Z</dcterms:created>
  <dcterms:modified xsi:type="dcterms:W3CDTF">2012-02-27T09:10:37Z</dcterms:modified>
  <cp:category/>
  <cp:version/>
  <cp:contentType/>
  <cp:contentStatus/>
</cp:coreProperties>
</file>